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Molecular Biomarkers\"/>
    </mc:Choice>
  </mc:AlternateContent>
  <xr:revisionPtr revIDLastSave="0" documentId="13_ncr:1_{49D97C96-754E-483B-B9C6-5794E4C2DA77}" xr6:coauthVersionLast="47" xr6:coauthVersionMax="47" xr10:uidLastSave="{00000000-0000-0000-0000-000000000000}"/>
  <bookViews>
    <workbookView xWindow="-108" yWindow="-108" windowWidth="23256" windowHeight="12576" xr2:uid="{BFA116F7-0A6B-45EA-B0AB-FD1FD3158F7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0" i="2"/>
  <c r="J4" i="2"/>
  <c r="J5" i="2"/>
  <c r="J6" i="2"/>
  <c r="J7" i="2"/>
  <c r="J3" i="2"/>
  <c r="I11" i="2"/>
  <c r="I12" i="2"/>
  <c r="I13" i="2"/>
  <c r="I14" i="2"/>
  <c r="I10" i="2"/>
  <c r="I4" i="2"/>
  <c r="I5" i="2"/>
  <c r="I6" i="2"/>
  <c r="I7" i="2"/>
  <c r="I3" i="2"/>
  <c r="F11" i="2"/>
  <c r="F12" i="2"/>
  <c r="F13" i="2"/>
  <c r="F14" i="2"/>
  <c r="F10" i="2"/>
  <c r="F7" i="2"/>
  <c r="F6" i="2"/>
  <c r="F5" i="2"/>
  <c r="F4" i="2"/>
  <c r="F3" i="2"/>
  <c r="E11" i="2"/>
  <c r="E12" i="2"/>
  <c r="E13" i="2"/>
  <c r="E14" i="2"/>
  <c r="E10" i="2"/>
  <c r="E4" i="2"/>
  <c r="E5" i="2"/>
  <c r="E6" i="2"/>
  <c r="E7" i="2"/>
  <c r="E3" i="2"/>
  <c r="K5" i="2" l="1"/>
  <c r="K13" i="2"/>
  <c r="K11" i="2"/>
  <c r="K10" i="2"/>
  <c r="K14" i="2"/>
  <c r="K3" i="2"/>
  <c r="K4" i="2"/>
  <c r="K12" i="2"/>
  <c r="K6" i="2"/>
  <c r="K7" i="2"/>
  <c r="L3" i="2" l="1"/>
  <c r="M11" i="2" s="1"/>
  <c r="N11" i="2" s="1"/>
  <c r="M3" i="2" l="1"/>
  <c r="N3" i="2" s="1"/>
  <c r="M6" i="2"/>
  <c r="N6" i="2" s="1"/>
  <c r="M14" i="2"/>
  <c r="N14" i="2" s="1"/>
  <c r="M5" i="2"/>
  <c r="N5" i="2" s="1"/>
  <c r="M10" i="2"/>
  <c r="N10" i="2" s="1"/>
  <c r="M13" i="2"/>
  <c r="N13" i="2" s="1"/>
  <c r="M7" i="2"/>
  <c r="N7" i="2" s="1"/>
  <c r="M4" i="2"/>
  <c r="N4" i="2" s="1"/>
  <c r="M12" i="2"/>
  <c r="N12" i="2" s="1"/>
  <c r="O3" i="2" l="1"/>
  <c r="O11" i="2"/>
  <c r="P3" i="2"/>
</calcChain>
</file>

<file path=xl/sharedStrings.xml><?xml version="1.0" encoding="utf-8"?>
<sst xmlns="http://schemas.openxmlformats.org/spreadsheetml/2006/main" count="34" uniqueCount="22">
  <si>
    <t>Control 1</t>
  </si>
  <si>
    <t>Control 2</t>
  </si>
  <si>
    <t xml:space="preserve">Control 3 </t>
  </si>
  <si>
    <t>Control 4</t>
  </si>
  <si>
    <t>Control 5</t>
  </si>
  <si>
    <t>Condition1</t>
  </si>
  <si>
    <t>Condition2</t>
  </si>
  <si>
    <t>Condition3</t>
  </si>
  <si>
    <t>Condition4</t>
  </si>
  <si>
    <t>Condition5</t>
  </si>
  <si>
    <t>Ct1</t>
  </si>
  <si>
    <t>Ct2</t>
  </si>
  <si>
    <t>BETA ACTIN</t>
  </si>
  <si>
    <t>Average</t>
  </si>
  <si>
    <t>TRPV1</t>
  </si>
  <si>
    <t>Standard Deviation</t>
  </si>
  <si>
    <t xml:space="preserve">∆CT		</t>
  </si>
  <si>
    <t xml:space="preserve">∆∆CT		</t>
  </si>
  <si>
    <t>2^(-∆∆CT)</t>
  </si>
  <si>
    <t>t-test</t>
  </si>
  <si>
    <t xml:space="preserve">Human Ovarian surface epithelial cells </t>
  </si>
  <si>
    <t xml:space="preserve">Human Ovarian Cancer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</si>
</sst>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0" fillId="2" borderId="1" xfId="0" applyNumberFormat="1" applyFill="1" applyBorder="1"/>
    <xf numFmtId="0" fontId="0" fillId="3" borderId="0" xfId="0" applyFill="1"/>
    <xf numFmtId="2" fontId="0" fillId="0" borderId="0" xfId="0" applyNumberFormat="1"/>
    <xf numFmtId="2" fontId="1" fillId="0" borderId="1" xfId="0" applyNumberFormat="1" applyFont="1" applyBorder="1"/>
    <xf numFmtId="2" fontId="1" fillId="0" borderId="0" xfId="0" applyNumberFormat="1" applyFon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9E90-7CE0-4AAB-AA01-710C5C46C35F}">
  <dimension ref="A1:P14"/>
  <sheetViews>
    <sheetView tabSelected="1" workbookViewId="0">
      <selection activeCell="H24" sqref="H24"/>
    </sheetView>
  </sheetViews>
  <sheetFormatPr defaultRowHeight="14.4" x14ac:dyDescent="0.3"/>
  <cols>
    <col min="1" max="1" width="10.5546875" customWidth="1"/>
    <col min="2" max="2" width="33.21875" customWidth="1"/>
    <col min="4" max="4" width="12.21875" customWidth="1"/>
    <col min="5" max="5" width="16.5546875" bestFit="1" customWidth="1"/>
    <col min="6" max="6" width="16.6640625" customWidth="1"/>
    <col min="9" max="9" width="16.109375" customWidth="1"/>
    <col min="10" max="10" width="17.33203125" customWidth="1"/>
    <col min="11" max="11" width="10.44140625" customWidth="1"/>
  </cols>
  <sheetData>
    <row r="1" spans="1:16" x14ac:dyDescent="0.3">
      <c r="E1" s="1" t="s">
        <v>12</v>
      </c>
      <c r="I1" s="3" t="s">
        <v>14</v>
      </c>
    </row>
    <row r="2" spans="1:16" x14ac:dyDescent="0.3">
      <c r="C2" s="2" t="s">
        <v>10</v>
      </c>
      <c r="D2" s="2" t="s">
        <v>11</v>
      </c>
      <c r="E2" s="2" t="s">
        <v>13</v>
      </c>
      <c r="F2" s="2" t="s">
        <v>15</v>
      </c>
      <c r="G2" s="2" t="s">
        <v>10</v>
      </c>
      <c r="H2" s="2" t="s">
        <v>11</v>
      </c>
      <c r="I2" s="2" t="s">
        <v>13</v>
      </c>
      <c r="J2" s="2" t="s">
        <v>15</v>
      </c>
      <c r="K2" s="2" t="s">
        <v>16</v>
      </c>
      <c r="L2" s="4"/>
      <c r="M2" s="4" t="s">
        <v>17</v>
      </c>
      <c r="N2" s="4" t="s">
        <v>18</v>
      </c>
      <c r="P2" s="4" t="s">
        <v>19</v>
      </c>
    </row>
    <row r="3" spans="1:16" x14ac:dyDescent="0.3">
      <c r="A3" s="5" t="s">
        <v>0</v>
      </c>
      <c r="B3" s="5" t="s">
        <v>20</v>
      </c>
      <c r="C3" s="5">
        <v>15.42</v>
      </c>
      <c r="D3" s="5">
        <v>15.47</v>
      </c>
      <c r="E3" s="9">
        <f>AVERAGE(C3,D3)</f>
        <v>15.445</v>
      </c>
      <c r="F3" s="5">
        <f>STDEV(C3,D3)</f>
        <v>3.5355339059327882E-2</v>
      </c>
      <c r="G3" s="5">
        <v>28.11</v>
      </c>
      <c r="H3" s="5">
        <v>28.23</v>
      </c>
      <c r="I3" s="9">
        <f>AVERAGE(G3,H3)</f>
        <v>28.17</v>
      </c>
      <c r="J3" s="5">
        <f>STDEV(G3,H3)</f>
        <v>8.4852813742386402E-2</v>
      </c>
      <c r="K3" s="5">
        <f>(I3-E3)</f>
        <v>12.725000000000001</v>
      </c>
      <c r="L3" s="5">
        <f>AVERAGE(K3:K7)</f>
        <v>12.304000000000002</v>
      </c>
      <c r="M3" s="5">
        <f t="shared" ref="M3:M7" si="0">(K3-$L$3)</f>
        <v>0.42099999999999937</v>
      </c>
      <c r="N3" s="5">
        <f>2^(-M3)</f>
        <v>0.74690672855617157</v>
      </c>
      <c r="O3">
        <f>AVERAGE(N3:N7)</f>
        <v>1.021010772885</v>
      </c>
      <c r="P3" s="7">
        <f>_xlfn.T.TEST(N3:N7,N10:N14,2,2)</f>
        <v>3.5496481570007122E-3</v>
      </c>
    </row>
    <row r="4" spans="1:16" x14ac:dyDescent="0.3">
      <c r="A4" s="5" t="s">
        <v>1</v>
      </c>
      <c r="B4" s="5" t="s">
        <v>20</v>
      </c>
      <c r="C4" s="5">
        <v>16.100000000000001</v>
      </c>
      <c r="D4" s="5">
        <v>16.149999999999999</v>
      </c>
      <c r="E4" s="9">
        <f t="shared" ref="E4:E7" si="1">AVERAGE(C4,D4)</f>
        <v>16.125</v>
      </c>
      <c r="F4" s="5">
        <f t="shared" ref="F4:F7" si="2">STDEV(C4,D4)</f>
        <v>3.5355339059325371E-2</v>
      </c>
      <c r="G4" s="5">
        <v>28.33</v>
      </c>
      <c r="H4" s="5">
        <v>28.41</v>
      </c>
      <c r="I4" s="9">
        <f t="shared" ref="I4:I7" si="3">AVERAGE(G4,H4)</f>
        <v>28.369999999999997</v>
      </c>
      <c r="J4" s="5">
        <f t="shared" ref="J4:J7" si="4">STDEV(G4,H4)</f>
        <v>5.6568542494925107E-2</v>
      </c>
      <c r="K4" s="5">
        <f t="shared" ref="K4:K7" si="5">(I4-E4)</f>
        <v>12.244999999999997</v>
      </c>
      <c r="L4" s="5"/>
      <c r="M4" s="5">
        <f t="shared" si="0"/>
        <v>-5.9000000000004604E-2</v>
      </c>
      <c r="N4" s="5">
        <f t="shared" ref="N4:N7" si="6">2^(-M4)</f>
        <v>1.0417434290082246</v>
      </c>
    </row>
    <row r="5" spans="1:16" x14ac:dyDescent="0.3">
      <c r="A5" s="5" t="s">
        <v>2</v>
      </c>
      <c r="B5" s="5" t="s">
        <v>20</v>
      </c>
      <c r="C5" s="5">
        <v>16.25</v>
      </c>
      <c r="D5" s="5">
        <v>16.71</v>
      </c>
      <c r="E5" s="9">
        <f t="shared" si="1"/>
        <v>16.48</v>
      </c>
      <c r="F5" s="5">
        <f t="shared" si="2"/>
        <v>0.32526911934581249</v>
      </c>
      <c r="G5" s="5">
        <v>28.57</v>
      </c>
      <c r="H5" s="5">
        <v>28.98</v>
      </c>
      <c r="I5" s="9">
        <f t="shared" si="3"/>
        <v>28.774999999999999</v>
      </c>
      <c r="J5" s="5">
        <f t="shared" si="4"/>
        <v>0.28991378028648457</v>
      </c>
      <c r="K5" s="5">
        <f t="shared" si="5"/>
        <v>12.294999999999998</v>
      </c>
      <c r="L5" s="5"/>
      <c r="M5" s="5">
        <f t="shared" si="0"/>
        <v>-9.0000000000038938E-3</v>
      </c>
      <c r="N5" s="5">
        <f t="shared" si="6"/>
        <v>1.0062578234977846</v>
      </c>
    </row>
    <row r="6" spans="1:16" x14ac:dyDescent="0.3">
      <c r="A6" s="5" t="s">
        <v>3</v>
      </c>
      <c r="B6" s="5" t="s">
        <v>20</v>
      </c>
      <c r="C6" s="5">
        <v>16.55</v>
      </c>
      <c r="D6" s="5">
        <v>16.329999999999998</v>
      </c>
      <c r="E6" s="9">
        <f t="shared" si="1"/>
        <v>16.439999999999998</v>
      </c>
      <c r="F6" s="5">
        <f t="shared" si="2"/>
        <v>0.15556349186104218</v>
      </c>
      <c r="G6" s="5">
        <v>28.38</v>
      </c>
      <c r="H6" s="5">
        <v>28.15</v>
      </c>
      <c r="I6" s="9">
        <f t="shared" si="3"/>
        <v>28.265000000000001</v>
      </c>
      <c r="J6" s="5">
        <f t="shared" si="4"/>
        <v>0.16263455967290624</v>
      </c>
      <c r="K6" s="5">
        <f t="shared" si="5"/>
        <v>11.825000000000003</v>
      </c>
      <c r="L6" s="5"/>
      <c r="M6" s="5">
        <f t="shared" si="0"/>
        <v>-0.4789999999999992</v>
      </c>
      <c r="N6" s="5">
        <f t="shared" si="6"/>
        <v>1.3937772386874685</v>
      </c>
    </row>
    <row r="7" spans="1:16" x14ac:dyDescent="0.3">
      <c r="A7" s="5" t="s">
        <v>4</v>
      </c>
      <c r="B7" s="5" t="s">
        <v>20</v>
      </c>
      <c r="C7" s="5">
        <v>16.309999999999999</v>
      </c>
      <c r="D7" s="5">
        <v>16.149999999999999</v>
      </c>
      <c r="E7" s="9">
        <f t="shared" si="1"/>
        <v>16.229999999999997</v>
      </c>
      <c r="F7" s="5">
        <f t="shared" si="2"/>
        <v>0.1131370849898477</v>
      </c>
      <c r="G7" s="5">
        <v>28.56</v>
      </c>
      <c r="H7" s="5">
        <v>28.76</v>
      </c>
      <c r="I7" s="9">
        <f t="shared" si="3"/>
        <v>28.66</v>
      </c>
      <c r="J7" s="5">
        <f t="shared" si="4"/>
        <v>0.14142135623731153</v>
      </c>
      <c r="K7" s="5">
        <f t="shared" si="5"/>
        <v>12.430000000000003</v>
      </c>
      <c r="L7" s="5"/>
      <c r="M7" s="5">
        <f t="shared" si="0"/>
        <v>0.12600000000000122</v>
      </c>
      <c r="N7" s="5">
        <f t="shared" si="6"/>
        <v>0.91636864467535062</v>
      </c>
    </row>
    <row r="8" spans="1:16" x14ac:dyDescent="0.3">
      <c r="A8" s="8"/>
      <c r="B8" s="8"/>
      <c r="C8" s="8"/>
      <c r="D8" s="8"/>
      <c r="E8" s="10"/>
      <c r="F8" s="5"/>
      <c r="G8" s="8"/>
      <c r="H8" s="8"/>
      <c r="I8" s="10"/>
      <c r="J8" s="5"/>
      <c r="K8" s="8"/>
      <c r="L8" s="8"/>
      <c r="M8" s="8"/>
      <c r="N8" s="8"/>
    </row>
    <row r="9" spans="1:16" x14ac:dyDescent="0.3">
      <c r="A9" s="8"/>
      <c r="B9" s="8"/>
      <c r="C9" s="8"/>
      <c r="D9" s="8"/>
      <c r="E9" s="10"/>
      <c r="F9" s="5"/>
      <c r="G9" s="8"/>
      <c r="H9" s="8"/>
      <c r="I9" s="10"/>
      <c r="J9" s="5"/>
      <c r="K9" s="8"/>
      <c r="L9" s="8"/>
      <c r="M9" s="8"/>
      <c r="N9" s="8"/>
    </row>
    <row r="10" spans="1:16" x14ac:dyDescent="0.3">
      <c r="A10" s="6" t="s">
        <v>5</v>
      </c>
      <c r="B10" s="6" t="s">
        <v>21</v>
      </c>
      <c r="C10" s="6">
        <v>15.14</v>
      </c>
      <c r="D10" s="6">
        <v>15.67</v>
      </c>
      <c r="E10" s="11">
        <f>AVERAGE(C10,D10)</f>
        <v>15.405000000000001</v>
      </c>
      <c r="F10" s="6">
        <f>STDEV(C10,D10)</f>
        <v>0.37476659402886975</v>
      </c>
      <c r="G10" s="6">
        <v>26.55</v>
      </c>
      <c r="H10" s="6">
        <v>26.51</v>
      </c>
      <c r="I10" s="11">
        <f>AVERAGE(G10,H10)</f>
        <v>26.53</v>
      </c>
      <c r="J10" s="6">
        <f>STDEV(G10,H10)</f>
        <v>2.8284271247461298E-2</v>
      </c>
      <c r="K10" s="6">
        <f t="shared" ref="K10:K14" si="7">(I10-E10)</f>
        <v>11.125</v>
      </c>
      <c r="L10" s="6"/>
      <c r="M10" s="6">
        <f t="shared" ref="M10:M14" si="8">(K10-$L$3)</f>
        <v>-1.179000000000002</v>
      </c>
      <c r="N10" s="6">
        <f>2^(-M10)</f>
        <v>2.2641978042213506</v>
      </c>
    </row>
    <row r="11" spans="1:16" x14ac:dyDescent="0.3">
      <c r="A11" s="6" t="s">
        <v>6</v>
      </c>
      <c r="B11" s="6" t="s">
        <v>21</v>
      </c>
      <c r="C11" s="6">
        <v>15.01</v>
      </c>
      <c r="D11" s="6">
        <v>15.22</v>
      </c>
      <c r="E11" s="11">
        <f t="shared" ref="E11:E14" si="9">AVERAGE(C11,D11)</f>
        <v>15.115</v>
      </c>
      <c r="F11" s="6">
        <f t="shared" ref="F11:F14" si="10">STDEV(C11,D11)</f>
        <v>0.14849242404917559</v>
      </c>
      <c r="G11" s="6">
        <v>26.22</v>
      </c>
      <c r="H11" s="6">
        <v>26.35</v>
      </c>
      <c r="I11" s="11">
        <f t="shared" ref="I11:I14" si="11">AVERAGE(G11,H11)</f>
        <v>26.285</v>
      </c>
      <c r="J11" s="6">
        <f t="shared" ref="J11:J14" si="12">STDEV(G11,H11)</f>
        <v>9.192388155425299E-2</v>
      </c>
      <c r="K11" s="6">
        <f t="shared" si="7"/>
        <v>11.17</v>
      </c>
      <c r="L11" s="6"/>
      <c r="M11" s="6">
        <f t="shared" si="8"/>
        <v>-1.1340000000000021</v>
      </c>
      <c r="N11" s="6">
        <f t="shared" ref="N11:N14" si="13">2^(-M11)</f>
        <v>2.194663875158489</v>
      </c>
      <c r="O11">
        <f>AVERAGE(N10:N14)</f>
        <v>2.4042080229107081</v>
      </c>
    </row>
    <row r="12" spans="1:16" x14ac:dyDescent="0.3">
      <c r="A12" s="6" t="s">
        <v>7</v>
      </c>
      <c r="B12" s="6" t="s">
        <v>21</v>
      </c>
      <c r="C12" s="6">
        <v>15.69</v>
      </c>
      <c r="D12" s="6">
        <v>15.73</v>
      </c>
      <c r="E12" s="11">
        <f t="shared" si="9"/>
        <v>15.71</v>
      </c>
      <c r="F12" s="6">
        <f t="shared" si="10"/>
        <v>2.8284271247462554E-2</v>
      </c>
      <c r="G12" s="6">
        <v>26.32</v>
      </c>
      <c r="H12" s="6">
        <v>26.92</v>
      </c>
      <c r="I12" s="11">
        <f t="shared" si="11"/>
        <v>26.62</v>
      </c>
      <c r="J12" s="6">
        <f t="shared" si="12"/>
        <v>0.42426406871192951</v>
      </c>
      <c r="K12" s="6">
        <f t="shared" si="7"/>
        <v>10.91</v>
      </c>
      <c r="L12" s="6"/>
      <c r="M12" s="6">
        <f t="shared" si="8"/>
        <v>-1.3940000000000019</v>
      </c>
      <c r="N12" s="6">
        <f t="shared" si="13"/>
        <v>2.6280632542987452</v>
      </c>
    </row>
    <row r="13" spans="1:16" x14ac:dyDescent="0.3">
      <c r="A13" s="6" t="s">
        <v>8</v>
      </c>
      <c r="B13" s="6" t="s">
        <v>21</v>
      </c>
      <c r="C13" s="6">
        <v>15.88</v>
      </c>
      <c r="D13" s="6">
        <v>15.54</v>
      </c>
      <c r="E13" s="11">
        <f t="shared" si="9"/>
        <v>15.71</v>
      </c>
      <c r="F13" s="6">
        <f t="shared" si="10"/>
        <v>0.24041630560342733</v>
      </c>
      <c r="G13" s="6">
        <v>26.18</v>
      </c>
      <c r="H13" s="6">
        <v>26.27</v>
      </c>
      <c r="I13" s="11">
        <f t="shared" si="11"/>
        <v>26.225000000000001</v>
      </c>
      <c r="J13" s="6">
        <f t="shared" si="12"/>
        <v>6.3639610306789177E-2</v>
      </c>
      <c r="K13" s="6">
        <f t="shared" si="7"/>
        <v>10.515000000000001</v>
      </c>
      <c r="L13" s="6"/>
      <c r="M13" s="6">
        <f t="shared" si="8"/>
        <v>-1.7890000000000015</v>
      </c>
      <c r="N13" s="6">
        <f t="shared" si="13"/>
        <v>3.4557527496011122</v>
      </c>
    </row>
    <row r="14" spans="1:16" x14ac:dyDescent="0.3">
      <c r="A14" s="6" t="s">
        <v>9</v>
      </c>
      <c r="B14" s="6" t="s">
        <v>21</v>
      </c>
      <c r="C14" s="6">
        <v>15.07</v>
      </c>
      <c r="D14" s="6">
        <v>15.23</v>
      </c>
      <c r="E14" s="11">
        <f t="shared" si="9"/>
        <v>15.15</v>
      </c>
      <c r="F14" s="6">
        <f t="shared" si="10"/>
        <v>0.1131370849898477</v>
      </c>
      <c r="G14" s="6">
        <v>26.87</v>
      </c>
      <c r="H14" s="6">
        <v>26.91</v>
      </c>
      <c r="I14" s="11">
        <f t="shared" si="11"/>
        <v>26.89</v>
      </c>
      <c r="J14" s="6">
        <f t="shared" si="12"/>
        <v>2.8284271247461298E-2</v>
      </c>
      <c r="K14" s="6">
        <f t="shared" si="7"/>
        <v>11.74</v>
      </c>
      <c r="L14" s="6"/>
      <c r="M14" s="6">
        <f t="shared" si="8"/>
        <v>-0.56400000000000183</v>
      </c>
      <c r="N14" s="6">
        <f t="shared" si="13"/>
        <v>1.4783624312738437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 Di Bartolomeo</cp:lastModifiedBy>
  <dcterms:created xsi:type="dcterms:W3CDTF">2023-03-15T06:23:10Z</dcterms:created>
  <dcterms:modified xsi:type="dcterms:W3CDTF">2024-03-18T11:18:40Z</dcterms:modified>
</cp:coreProperties>
</file>