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teit-my.sharepoint.com/personal/mpucci_unite_it/Documents/Desktop/X reproductive/2025/"/>
    </mc:Choice>
  </mc:AlternateContent>
  <xr:revisionPtr revIDLastSave="40" documentId="8_{B645BE5E-C4F6-4ACF-9B6B-92EC4F5D2F7B}" xr6:coauthVersionLast="47" xr6:coauthVersionMax="47" xr10:uidLastSave="{39D85506-BBC8-4F99-9082-4B138F25A533}"/>
  <bookViews>
    <workbookView xWindow="-120" yWindow="-120" windowWidth="29040" windowHeight="15840" xr2:uid="{E138B2D8-48E6-4E41-BC02-DEDB333B3C75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B7" i="1"/>
  <c r="B31" i="1"/>
  <c r="F31" i="1"/>
  <c r="C31" i="1"/>
  <c r="D31" i="1"/>
  <c r="E31" i="1"/>
  <c r="A31" i="1"/>
  <c r="I7" i="1"/>
  <c r="I10" i="1" s="1"/>
  <c r="C7" i="1"/>
  <c r="D7" i="1"/>
  <c r="E7" i="1"/>
  <c r="F7" i="1"/>
  <c r="G7" i="1"/>
  <c r="H7" i="1"/>
  <c r="B10" i="1"/>
  <c r="F10" i="1" l="1"/>
  <c r="H10" i="1"/>
  <c r="F32" i="1"/>
  <c r="F34" i="1" s="1"/>
  <c r="D10" i="1"/>
  <c r="B32" i="1"/>
  <c r="B34" i="1" s="1"/>
  <c r="G10" i="1"/>
  <c r="A32" i="1"/>
  <c r="A34" i="1" s="1"/>
  <c r="E32" i="1"/>
  <c r="E34" i="1" s="1"/>
  <c r="D32" i="1"/>
  <c r="D34" i="1" s="1"/>
  <c r="C32" i="1"/>
  <c r="C34" i="1" s="1"/>
  <c r="E10" i="1"/>
</calcChain>
</file>

<file path=xl/sharedStrings.xml><?xml version="1.0" encoding="utf-8"?>
<sst xmlns="http://schemas.openxmlformats.org/spreadsheetml/2006/main" count="9" uniqueCount="7">
  <si>
    <t>Av. Absorbance</t>
  </si>
  <si>
    <t>y= mx + q</t>
  </si>
  <si>
    <t>y = 0,3355x - 0,4411</t>
  </si>
  <si>
    <t>m</t>
  </si>
  <si>
    <t>q</t>
  </si>
  <si>
    <t>Protein [ ]</t>
  </si>
  <si>
    <t xml:space="preserve"> [BSA] mg 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</si>
</sst>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570485564304461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Foglio1!$B$9:$I$9</c:f>
              <c:numCache>
                <c:formatCode>General</c:formatCode>
                <c:ptCount val="8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0.5</c:v>
                </c:pt>
                <c:pt idx="4">
                  <c:v>0.75</c:v>
                </c:pt>
                <c:pt idx="5">
                  <c:v>1</c:v>
                </c:pt>
                <c:pt idx="6">
                  <c:v>1.5</c:v>
                </c:pt>
                <c:pt idx="7">
                  <c:v>2</c:v>
                </c:pt>
              </c:numCache>
            </c:numRef>
          </c:xVal>
          <c:yVal>
            <c:numRef>
              <c:f>Foglio1!$B$10:$I$10</c:f>
              <c:numCache>
                <c:formatCode>General</c:formatCode>
                <c:ptCount val="8"/>
                <c:pt idx="0">
                  <c:v>0</c:v>
                </c:pt>
                <c:pt idx="1">
                  <c:v>4.3999999999999984E-2</c:v>
                </c:pt>
                <c:pt idx="2">
                  <c:v>0.16599999999999998</c:v>
                </c:pt>
                <c:pt idx="3">
                  <c:v>0.2525</c:v>
                </c:pt>
                <c:pt idx="4">
                  <c:v>0.316</c:v>
                </c:pt>
                <c:pt idx="5">
                  <c:v>0.37800000000000006</c:v>
                </c:pt>
                <c:pt idx="6">
                  <c:v>0.52</c:v>
                </c:pt>
                <c:pt idx="7">
                  <c:v>0.70750000000000002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DA-4280-AF91-51AEDDCE8D56}"/>
            </c:ext>
          </c:extLst>
        </c:ser>
        <c:dLbls>
          <c:dLblPos val="t"/>
          <c:showLegendKey val="0"/>
          <c:showVal val="0"/>
          <c:showCatName val="0"/>
          <c:showSerName val="0"/>
          <c:showPercent val="0"/>
          <c:showBubbleSize val="0"/>
        </c:dLbls>
        <c:axId val="632750728"/>
        <c:axId val="632753968"/>
      </c:scatterChart>
      <c:valAx>
        <c:axId val="632750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1000" b="0" i="0" u="none" strike="noStrike" baseline="0">
                    <a:effectLst/>
                  </a:rPr>
                  <a:t> [BSA] mg /ml</a:t>
                </a:r>
                <a:r>
                  <a:rPr lang="it-IT" sz="1000" b="0" i="0" u="none" strike="noStrike" baseline="0"/>
                  <a:t> </a:t>
                </a:r>
                <a:endParaRPr lang="it-IT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32753968"/>
        <c:crosses val="autoZero"/>
        <c:crossBetween val="midCat"/>
      </c:valAx>
      <c:valAx>
        <c:axId val="63275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1000" b="0" i="0" u="none" strike="noStrike" baseline="0">
                    <a:effectLst/>
                  </a:rPr>
                  <a:t>Absorbance </a:t>
                </a:r>
                <a:r>
                  <a:rPr lang="it-IT" sz="1000" b="0" i="0" u="none" strike="noStrike" baseline="-25000">
                    <a:effectLst/>
                  </a:rPr>
                  <a:t>595</a:t>
                </a:r>
                <a:r>
                  <a:rPr lang="it-IT" sz="1000" b="0" i="0" u="none" strike="noStrike" baseline="0"/>
                  <a:t> </a:t>
                </a:r>
                <a:endParaRPr lang="it-IT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32750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593725</xdr:colOff>
      <xdr:row>11</xdr:row>
      <xdr:rowOff>12700</xdr:rowOff>
    </xdr:from>
    <xdr:to>
      <xdr:col>8</xdr:col>
      <xdr:colOff>288925</xdr:colOff>
      <xdr:row>25</xdr:row>
      <xdr:rowOff>177800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BE83FD2-A566-EBDB-99AD-DAB41EBE3A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7A59B-A444-4D35-9EA9-22E2E4E18859}">
  <dimension ref="A3:K34"/>
  <sheetViews>
    <sheetView tabSelected="1" workbookViewId="0">
      <selection activeCell="K20" sqref="K20"/>
    </sheetView>
  </sheetViews>
  <sheetFormatPr defaultRowHeight="15" x14ac:dyDescent="0.25"/>
  <cols>
    <col min="1" max="1" width="18.5703125" customWidth="1"/>
    <col min="7" max="7" width="13.140625" customWidth="1"/>
    <col min="11" max="11" width="38.42578125" customWidth="1"/>
  </cols>
  <sheetData>
    <row r="3" spans="1:9" x14ac:dyDescent="0.25">
      <c r="A3" t="s">
        <v>6</v>
      </c>
      <c r="B3">
        <v>0</v>
      </c>
      <c r="C3">
        <v>0.125</v>
      </c>
      <c r="D3">
        <v>0.25</v>
      </c>
      <c r="E3">
        <v>0.5</v>
      </c>
      <c r="F3">
        <v>0.75</v>
      </c>
      <c r="G3">
        <v>1</v>
      </c>
      <c r="H3">
        <v>1.5</v>
      </c>
      <c r="I3">
        <v>2</v>
      </c>
    </row>
    <row r="4" spans="1:9" x14ac:dyDescent="0.25">
      <c r="B4">
        <v>0.38200000000000001</v>
      </c>
      <c r="C4">
        <v>0.42</v>
      </c>
      <c r="D4">
        <v>0.55400000000000005</v>
      </c>
      <c r="F4">
        <v>0.71799999999999997</v>
      </c>
      <c r="G4">
        <v>0.745</v>
      </c>
      <c r="H4">
        <v>0.89300000000000002</v>
      </c>
      <c r="I4" s="1">
        <v>1.1319999999999999</v>
      </c>
    </row>
    <row r="5" spans="1:9" x14ac:dyDescent="0.25">
      <c r="B5">
        <v>0.40500000000000003</v>
      </c>
      <c r="C5">
        <v>0.45500000000000002</v>
      </c>
      <c r="D5">
        <v>0.56499999999999995</v>
      </c>
      <c r="E5">
        <v>0.64600000000000002</v>
      </c>
      <c r="F5">
        <v>0.70099999999999996</v>
      </c>
      <c r="G5">
        <v>0.79800000000000004</v>
      </c>
      <c r="H5">
        <v>0.93400000000000005</v>
      </c>
      <c r="I5" s="1">
        <v>1.07</v>
      </c>
    </row>
    <row r="7" spans="1:9" x14ac:dyDescent="0.25">
      <c r="A7" t="s">
        <v>0</v>
      </c>
      <c r="B7">
        <f>AVERAGE(B4:B6)</f>
        <v>0.39350000000000002</v>
      </c>
      <c r="C7">
        <f t="shared" ref="C7:H7" si="0">AVERAGE(C4:C6)</f>
        <v>0.4375</v>
      </c>
      <c r="D7">
        <f t="shared" si="0"/>
        <v>0.5595</v>
      </c>
      <c r="E7">
        <f t="shared" si="0"/>
        <v>0.64600000000000002</v>
      </c>
      <c r="F7">
        <f t="shared" si="0"/>
        <v>0.70950000000000002</v>
      </c>
      <c r="G7">
        <f t="shared" si="0"/>
        <v>0.77150000000000007</v>
      </c>
      <c r="H7">
        <f t="shared" si="0"/>
        <v>0.91349999999999998</v>
      </c>
      <c r="I7" s="1">
        <f>AVERAGE(I4:I6)</f>
        <v>1.101</v>
      </c>
    </row>
    <row r="9" spans="1:9" x14ac:dyDescent="0.25">
      <c r="A9" t="s">
        <v>6</v>
      </c>
      <c r="B9">
        <v>0</v>
      </c>
      <c r="C9">
        <v>0.125</v>
      </c>
      <c r="D9">
        <v>0.25</v>
      </c>
      <c r="E9">
        <v>0.5</v>
      </c>
      <c r="F9">
        <v>0.75</v>
      </c>
      <c r="G9">
        <v>1</v>
      </c>
      <c r="H9">
        <v>1.5</v>
      </c>
      <c r="I9">
        <v>2</v>
      </c>
    </row>
    <row r="10" spans="1:9" x14ac:dyDescent="0.25">
      <c r="A10" t="s">
        <v>0</v>
      </c>
      <c r="B10">
        <f>B7-$B$7</f>
        <v>0</v>
      </c>
      <c r="C10">
        <f>C7-$B$7</f>
        <v>4.3999999999999984E-2</v>
      </c>
      <c r="D10">
        <f t="shared" ref="D10:H10" si="1">D7-$B$7</f>
        <v>0.16599999999999998</v>
      </c>
      <c r="E10">
        <f t="shared" si="1"/>
        <v>0.2525</v>
      </c>
      <c r="F10">
        <f t="shared" si="1"/>
        <v>0.316</v>
      </c>
      <c r="G10">
        <f t="shared" si="1"/>
        <v>0.37800000000000006</v>
      </c>
      <c r="H10">
        <f t="shared" si="1"/>
        <v>0.52</v>
      </c>
      <c r="I10">
        <f>I7-$B$7</f>
        <v>0.70750000000000002</v>
      </c>
    </row>
    <row r="26" spans="1:11" x14ac:dyDescent="0.25">
      <c r="K26" s="3" t="s">
        <v>1</v>
      </c>
    </row>
    <row r="27" spans="1:11" x14ac:dyDescent="0.25">
      <c r="K27" s="3" t="s">
        <v>2</v>
      </c>
    </row>
    <row r="28" spans="1:11" x14ac:dyDescent="0.25">
      <c r="A28">
        <v>1.1319999999999999</v>
      </c>
      <c r="B28">
        <v>1.153</v>
      </c>
      <c r="C28">
        <v>1.1379999999999999</v>
      </c>
      <c r="D28" s="2">
        <v>1.2969999999999999</v>
      </c>
      <c r="E28">
        <v>1.3009999999999999</v>
      </c>
      <c r="F28">
        <v>1.0580000000000001</v>
      </c>
    </row>
    <row r="29" spans="1:11" x14ac:dyDescent="0.25">
      <c r="A29">
        <v>1.3360000000000001</v>
      </c>
      <c r="B29">
        <v>1.1499999999999999</v>
      </c>
      <c r="C29">
        <v>1.472</v>
      </c>
      <c r="D29">
        <v>1.2989999999999999</v>
      </c>
      <c r="E29">
        <v>1.1779999999999999</v>
      </c>
      <c r="F29">
        <v>1.075</v>
      </c>
      <c r="J29">
        <v>0.33550000000000002</v>
      </c>
      <c r="K29" s="3" t="s">
        <v>3</v>
      </c>
    </row>
    <row r="30" spans="1:11" x14ac:dyDescent="0.25">
      <c r="A30">
        <v>1.1659999999999999</v>
      </c>
      <c r="B30">
        <v>1.1539999999999999</v>
      </c>
      <c r="C30">
        <v>1.145</v>
      </c>
      <c r="D30">
        <v>1.2410000000000001</v>
      </c>
      <c r="E30">
        <v>1.181</v>
      </c>
      <c r="F30">
        <v>1.115</v>
      </c>
      <c r="K30" s="3"/>
    </row>
    <row r="31" spans="1:11" x14ac:dyDescent="0.25">
      <c r="A31">
        <f>AVERAGE(A28:A30)</f>
        <v>1.2113333333333334</v>
      </c>
      <c r="B31">
        <f>AVERAGE(B28:B30)</f>
        <v>1.1523333333333332</v>
      </c>
      <c r="C31">
        <f t="shared" ref="C31:E31" si="2">AVERAGE(C28:C30)</f>
        <v>1.2516666666666667</v>
      </c>
      <c r="D31">
        <f t="shared" si="2"/>
        <v>1.2790000000000001</v>
      </c>
      <c r="E31">
        <f t="shared" si="2"/>
        <v>1.22</v>
      </c>
      <c r="F31">
        <f>AVERAGE(F28:F30)</f>
        <v>1.0826666666666667</v>
      </c>
      <c r="J31">
        <v>4.1099999999999998E-2</v>
      </c>
      <c r="K31" s="3" t="s">
        <v>4</v>
      </c>
    </row>
    <row r="32" spans="1:11" x14ac:dyDescent="0.25">
      <c r="A32">
        <f>A31-$B$7</f>
        <v>0.81783333333333341</v>
      </c>
      <c r="B32">
        <f t="shared" ref="B32:F32" si="3">B31-$B$7</f>
        <v>0.75883333333333325</v>
      </c>
      <c r="C32">
        <f t="shared" si="3"/>
        <v>0.85816666666666674</v>
      </c>
      <c r="D32">
        <f t="shared" si="3"/>
        <v>0.88550000000000018</v>
      </c>
      <c r="E32">
        <f t="shared" si="3"/>
        <v>0.82650000000000001</v>
      </c>
      <c r="F32">
        <f t="shared" si="3"/>
        <v>0.68916666666666671</v>
      </c>
    </row>
    <row r="34" spans="1:7" x14ac:dyDescent="0.25">
      <c r="A34" s="5">
        <f>(A32-$J$31)/$J$29</f>
        <v>2.315151515151515</v>
      </c>
      <c r="B34" s="5">
        <f t="shared" ref="B34:F34" si="4">(B32-$J$31)/$J$29</f>
        <v>2.139294585196224</v>
      </c>
      <c r="C34" s="5">
        <f t="shared" si="4"/>
        <v>2.4353700943864878</v>
      </c>
      <c r="D34" s="5">
        <f t="shared" si="4"/>
        <v>2.5168405365126678</v>
      </c>
      <c r="E34" s="5">
        <f t="shared" si="4"/>
        <v>2.3409836065573768</v>
      </c>
      <c r="F34" s="5">
        <f t="shared" si="4"/>
        <v>1.9316443119721807</v>
      </c>
      <c r="G34" s="4" t="s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Di Giamberardino</dc:creator>
  <cp:lastModifiedBy>Mariangela Pucci</cp:lastModifiedBy>
  <dcterms:created xsi:type="dcterms:W3CDTF">2025-03-06T14:37:25Z</dcterms:created>
  <dcterms:modified xsi:type="dcterms:W3CDTF">2025-03-07T14:01:53Z</dcterms:modified>
</cp:coreProperties>
</file>