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showInkAnnotation="0" autoCompressPictures="0"/>
  <bookViews>
    <workbookView xWindow="0" yWindow="0" windowWidth="16000" windowHeight="10260" tabRatio="500"/>
  </bookViews>
  <sheets>
    <sheet name="Cheese ripening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8" i="1" l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38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21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</calcChain>
</file>

<file path=xl/sharedStrings.xml><?xml version="1.0" encoding="utf-8"?>
<sst xmlns="http://schemas.openxmlformats.org/spreadsheetml/2006/main" count="257" uniqueCount="170">
  <si>
    <t>acetone</t>
  </si>
  <si>
    <t>etil acetato</t>
  </si>
  <si>
    <t>2-butanone</t>
  </si>
  <si>
    <t>alcol etilico</t>
  </si>
  <si>
    <t>2,3 butanedione</t>
  </si>
  <si>
    <t>2-pentanone</t>
  </si>
  <si>
    <t>etanone</t>
  </si>
  <si>
    <t>2 butanolo</t>
  </si>
  <si>
    <t>3 metil  eptanolo</t>
  </si>
  <si>
    <t>thiofene</t>
  </si>
  <si>
    <t>propanolo</t>
  </si>
  <si>
    <t>acido butanoico, etil estere</t>
  </si>
  <si>
    <t>acido butanoico, metil estere</t>
  </si>
  <si>
    <t>2 hexanone</t>
  </si>
  <si>
    <t>5 metil hexanone</t>
  </si>
  <si>
    <t>esanale</t>
  </si>
  <si>
    <t>2 metil propanolo</t>
  </si>
  <si>
    <t>3 metil 2 butanolo</t>
  </si>
  <si>
    <t>2 pentanolo</t>
  </si>
  <si>
    <t>butanolo</t>
  </si>
  <si>
    <t>2-heptanone</t>
  </si>
  <si>
    <t>heptanale</t>
  </si>
  <si>
    <t>3 metil butanolo</t>
  </si>
  <si>
    <t>acido esanoico, etil estere</t>
  </si>
  <si>
    <t>acido esanoico dimetil estere</t>
  </si>
  <si>
    <t>1-pentanolo</t>
  </si>
  <si>
    <t>2 octanone</t>
  </si>
  <si>
    <t>3 idrossi 2 butanone</t>
  </si>
  <si>
    <t>octanale</t>
  </si>
  <si>
    <t>heptanolo</t>
  </si>
  <si>
    <t>acido esanoico 2 metil propil estere</t>
  </si>
  <si>
    <t>1-hexanolo</t>
  </si>
  <si>
    <t>2 metil 3 pentanolo</t>
  </si>
  <si>
    <t>2-nonanone</t>
  </si>
  <si>
    <t>nonanale</t>
  </si>
  <si>
    <t>acido heptanoico etil estere</t>
  </si>
  <si>
    <t>acido octanoico etil estere</t>
  </si>
  <si>
    <t>acido acetico</t>
  </si>
  <si>
    <t>8 nonen 2 one</t>
  </si>
  <si>
    <t>acido propanoico</t>
  </si>
  <si>
    <t>2 nonenale</t>
  </si>
  <si>
    <t>benzaldeide</t>
  </si>
  <si>
    <t>undecanone</t>
  </si>
  <si>
    <t>acido butanoico</t>
  </si>
  <si>
    <t>acido 3 metil butanoico</t>
  </si>
  <si>
    <t>tiofenetanolo</t>
  </si>
  <si>
    <t>benzenacetaldeide</t>
  </si>
  <si>
    <t>acido 2 tiofenacetico</t>
  </si>
  <si>
    <t>acido esanoico</t>
  </si>
  <si>
    <t>alcol fenetilico</t>
  </si>
  <si>
    <t>acido octanico</t>
  </si>
  <si>
    <t>acido nonanoico</t>
  </si>
  <si>
    <t>acido decanoico</t>
  </si>
  <si>
    <t>CRd0</t>
  </si>
  <si>
    <t>KRd0</t>
  </si>
  <si>
    <t>PRd0</t>
  </si>
  <si>
    <t>CRd15</t>
  </si>
  <si>
    <t>KRd15</t>
  </si>
  <si>
    <t>PRd15</t>
  </si>
  <si>
    <t>CRd30</t>
  </si>
  <si>
    <t>KRd30</t>
  </si>
  <si>
    <t>PRd30</t>
  </si>
  <si>
    <t>CRGd60</t>
  </si>
  <si>
    <t>KRGd60</t>
  </si>
  <si>
    <t>PRGd60</t>
  </si>
  <si>
    <t>CRHd90</t>
  </si>
  <si>
    <t>KRHd90</t>
  </si>
  <si>
    <t>PRHd90</t>
  </si>
  <si>
    <t>CRId180</t>
  </si>
  <si>
    <t>KRId180</t>
  </si>
  <si>
    <t>PRId180</t>
  </si>
  <si>
    <t>Compound</t>
  </si>
  <si>
    <t>IUPAC name</t>
  </si>
  <si>
    <t>code</t>
  </si>
  <si>
    <t>PC1 loading</t>
  </si>
  <si>
    <t>PC2 loading</t>
  </si>
  <si>
    <t>Acetone</t>
  </si>
  <si>
    <t>propan-2-one</t>
  </si>
  <si>
    <t>-</t>
  </si>
  <si>
    <t>ethyl acetate</t>
  </si>
  <si>
    <t>butan-2-one</t>
  </si>
  <si>
    <t>ethyl alcohol</t>
  </si>
  <si>
    <t>ethanol</t>
  </si>
  <si>
    <t>Diacetyl</t>
  </si>
  <si>
    <t>butane-2,3-dione</t>
  </si>
  <si>
    <t>pentan-2-one</t>
  </si>
  <si>
    <t>1-ethanone</t>
  </si>
  <si>
    <t>ethan-1-one</t>
  </si>
  <si>
    <t>2-butanol</t>
  </si>
  <si>
    <t>butan-2-ol</t>
  </si>
  <si>
    <t>3-methyl-(2 o 3)-heptanol</t>
  </si>
  <si>
    <t>3-methylheptan-(2 o 3)-ol</t>
  </si>
  <si>
    <t>Thiophene</t>
  </si>
  <si>
    <t>thiophene</t>
  </si>
  <si>
    <t>1-propyl alcohol</t>
  </si>
  <si>
    <t>propan-1-ol</t>
  </si>
  <si>
    <t>ethyl butyrate</t>
  </si>
  <si>
    <t>ethyl  butanoate</t>
  </si>
  <si>
    <t>methyl butyrate</t>
  </si>
  <si>
    <t>methyl butanoate</t>
  </si>
  <si>
    <t>2-hexanone</t>
  </si>
  <si>
    <t>hexan-2-one</t>
  </si>
  <si>
    <t>5-methyl-2-hexanone</t>
  </si>
  <si>
    <t>5-methylhexan-2-one</t>
  </si>
  <si>
    <t>Hexanal</t>
  </si>
  <si>
    <t>hexanal</t>
  </si>
  <si>
    <t>isobutyl alcohol</t>
  </si>
  <si>
    <t>2-methylpropan-1-ol</t>
  </si>
  <si>
    <t>3-methyl-2-butanol</t>
  </si>
  <si>
    <t>3-methylbutan-2-ol</t>
  </si>
  <si>
    <t>2-pentanol</t>
  </si>
  <si>
    <t>pentan-2-ol</t>
  </si>
  <si>
    <t>butyl alcohol</t>
  </si>
  <si>
    <t>butan-1-ol</t>
  </si>
  <si>
    <t>heptan-2-one</t>
  </si>
  <si>
    <t>Heptanal</t>
  </si>
  <si>
    <t>heptanal</t>
  </si>
  <si>
    <t>isoamyl alcohol</t>
  </si>
  <si>
    <t>3-methylbutan-1-ol</t>
  </si>
  <si>
    <t>ethyl hexanoate</t>
  </si>
  <si>
    <t>2-methyl hexanoate</t>
  </si>
  <si>
    <t>1-pentanol</t>
  </si>
  <si>
    <t>pentan-1-ol</t>
  </si>
  <si>
    <t>2-octanone</t>
  </si>
  <si>
    <t>octan-2-one</t>
  </si>
  <si>
    <t>Acetoin</t>
  </si>
  <si>
    <t>3-hydroxybutan-2-one</t>
  </si>
  <si>
    <t>Octanal</t>
  </si>
  <si>
    <t>octanal</t>
  </si>
  <si>
    <t>1-heptanol</t>
  </si>
  <si>
    <t>heptan-1-ol</t>
  </si>
  <si>
    <t>isobutyl hexanoate</t>
  </si>
  <si>
    <t>2-methylpropyl hexanoate</t>
  </si>
  <si>
    <t>Hexanol</t>
  </si>
  <si>
    <t>hexan-1-ol</t>
  </si>
  <si>
    <t>2-methyl-3-pentanol</t>
  </si>
  <si>
    <t>2-methylpentan-3-ol</t>
  </si>
  <si>
    <t>nonan-2-one</t>
  </si>
  <si>
    <t>Nonanal</t>
  </si>
  <si>
    <t>nonanal</t>
  </si>
  <si>
    <t>ethyl heptanoate</t>
  </si>
  <si>
    <t>ethyl octanoate</t>
  </si>
  <si>
    <t>acetic acid</t>
  </si>
  <si>
    <t>8-nonen-2-one</t>
  </si>
  <si>
    <t>non-8-en-2-one</t>
  </si>
  <si>
    <t>propionic acid</t>
  </si>
  <si>
    <t>propanoic acid</t>
  </si>
  <si>
    <t>2-nonenale</t>
  </si>
  <si>
    <t>non-2-enal</t>
  </si>
  <si>
    <t>Benzaldehyde</t>
  </si>
  <si>
    <t>benzaldehyde</t>
  </si>
  <si>
    <t>2-undecanone</t>
  </si>
  <si>
    <t>undecan-2-one</t>
  </si>
  <si>
    <t>butyric acid</t>
  </si>
  <si>
    <t>butanoic acid</t>
  </si>
  <si>
    <t>isovaleric acid</t>
  </si>
  <si>
    <t>3-methylbutanoic acid</t>
  </si>
  <si>
    <t>2-thiopheneethanol</t>
  </si>
  <si>
    <t>2-thiophen-2-yl ethanol</t>
  </si>
  <si>
    <t>Phenylacetaldehyde</t>
  </si>
  <si>
    <t>2-phenylacetaldehyde</t>
  </si>
  <si>
    <t>2-thiopheneacetic acid</t>
  </si>
  <si>
    <t>2-thiophen-2-yl acetic acid</t>
  </si>
  <si>
    <t>hexanoic acid</t>
  </si>
  <si>
    <t>phenethyl alcohol</t>
  </si>
  <si>
    <t>2-phenylethanol</t>
  </si>
  <si>
    <t>octanoic acid</t>
  </si>
  <si>
    <t>nonanoic acid</t>
  </si>
  <si>
    <t>decanoic acid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</si>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</sst>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136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u/>
      <sz val="12"/>
      <color theme="10"/>
      <name val="Calibri"/>
      <family val="2"/>
      <charset val="136"/>
      <scheme val="minor"/>
    </font>
    <font>
      <u/>
      <sz val="12"/>
      <color theme="11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0" fillId="2" borderId="0" xfId="0" applyFill="1"/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4"/>
  <sheetViews>
    <sheetView tabSelected="1" topLeftCell="A19" workbookViewId="0">
      <selection activeCell="A19" sqref="A1:A1048576"/>
    </sheetView>
  </sheetViews>
  <sheetFormatPr baseColWidth="10" defaultRowHeight="15" x14ac:dyDescent="0"/>
  <cols>
    <col min="56" max="56" width="21.83203125" customWidth="1"/>
    <col min="57" max="57" width="21.33203125" customWidth="1"/>
  </cols>
  <sheetData>
    <row r="1" spans="1:60" ht="16" thickBot="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D1" s="1" t="s">
        <v>71</v>
      </c>
      <c r="BE1" s="1" t="s">
        <v>72</v>
      </c>
      <c r="BF1" s="2" t="s">
        <v>73</v>
      </c>
      <c r="BG1" s="2" t="s">
        <v>74</v>
      </c>
      <c r="BH1" s="2" t="s">
        <v>75</v>
      </c>
    </row>
    <row r="2" spans="1:60">
      <c r="A2" t="s">
        <v>53</v>
      </c>
      <c r="B2">
        <v>1.04732694</v>
      </c>
      <c r="C2">
        <v>26.648416399999999</v>
      </c>
      <c r="D2">
        <v>3.9042609100000001</v>
      </c>
      <c r="E2">
        <v>27.191547799999999</v>
      </c>
      <c r="F2">
        <v>2.3710006799999999</v>
      </c>
      <c r="G2">
        <v>1.4807690600000001</v>
      </c>
      <c r="H2">
        <v>0.62834936299999999</v>
      </c>
      <c r="I2">
        <v>0</v>
      </c>
      <c r="J2">
        <v>0</v>
      </c>
      <c r="K2">
        <v>0.56584474699999998</v>
      </c>
      <c r="L2">
        <v>0</v>
      </c>
      <c r="M2">
        <v>1.70601946</v>
      </c>
      <c r="N2">
        <v>0</v>
      </c>
      <c r="O2">
        <v>9.0471747399999997E-2</v>
      </c>
      <c r="P2">
        <v>0</v>
      </c>
      <c r="Q2">
        <v>2.1942948599999998</v>
      </c>
      <c r="R2">
        <v>0</v>
      </c>
      <c r="S2">
        <v>0</v>
      </c>
      <c r="T2">
        <v>0</v>
      </c>
      <c r="U2">
        <v>0</v>
      </c>
      <c r="V2">
        <v>0.99425360399999996</v>
      </c>
      <c r="W2">
        <v>1.65</v>
      </c>
      <c r="X2">
        <v>5.6</v>
      </c>
      <c r="Y2">
        <v>0.59</v>
      </c>
      <c r="Z2">
        <v>0</v>
      </c>
      <c r="AA2">
        <v>0.69</v>
      </c>
      <c r="AB2">
        <v>0</v>
      </c>
      <c r="AC2">
        <v>4.57</v>
      </c>
      <c r="AD2">
        <v>0</v>
      </c>
      <c r="AE2">
        <v>0</v>
      </c>
      <c r="AF2">
        <v>0</v>
      </c>
      <c r="AG2">
        <v>1.42</v>
      </c>
      <c r="AH2">
        <v>0.72</v>
      </c>
      <c r="AI2">
        <v>0.14000000000000001</v>
      </c>
      <c r="AJ2">
        <v>2.56</v>
      </c>
      <c r="AK2">
        <v>0</v>
      </c>
      <c r="AL2">
        <v>0.28000000000000003</v>
      </c>
      <c r="AM2">
        <v>1.95</v>
      </c>
      <c r="AN2">
        <v>0</v>
      </c>
      <c r="AO2">
        <v>0</v>
      </c>
      <c r="AP2">
        <v>0.17</v>
      </c>
      <c r="AQ2">
        <v>0.12</v>
      </c>
      <c r="AR2">
        <v>0</v>
      </c>
      <c r="AS2">
        <v>1.44</v>
      </c>
      <c r="AT2">
        <v>0</v>
      </c>
      <c r="AU2">
        <v>0</v>
      </c>
      <c r="AV2">
        <v>7.0000000000000007E-2</v>
      </c>
      <c r="AW2">
        <v>0</v>
      </c>
      <c r="AX2">
        <v>1.54</v>
      </c>
      <c r="AY2">
        <v>0.4</v>
      </c>
      <c r="AZ2">
        <v>1.3</v>
      </c>
      <c r="BA2">
        <v>0</v>
      </c>
      <c r="BB2">
        <v>1.01</v>
      </c>
      <c r="BD2" s="3" t="s">
        <v>76</v>
      </c>
      <c r="BE2" s="3" t="s">
        <v>77</v>
      </c>
      <c r="BF2" s="4">
        <v>1</v>
      </c>
      <c r="BG2" s="4" t="s">
        <v>78</v>
      </c>
      <c r="BH2" s="4" t="s">
        <v>78</v>
      </c>
    </row>
    <row r="3" spans="1:60">
      <c r="A3" t="s">
        <v>54</v>
      </c>
      <c r="B3">
        <v>0.63565575699999999</v>
      </c>
      <c r="C3">
        <v>7.2344470999999997</v>
      </c>
      <c r="D3">
        <v>4.7614583000000001</v>
      </c>
      <c r="E3">
        <v>35.980843800000002</v>
      </c>
      <c r="F3">
        <v>3.0105101400000001</v>
      </c>
      <c r="G3">
        <v>1.28967019</v>
      </c>
      <c r="H3">
        <v>0.82243165699999998</v>
      </c>
      <c r="I3">
        <v>0</v>
      </c>
      <c r="J3">
        <v>0</v>
      </c>
      <c r="K3">
        <v>0.52978320400000001</v>
      </c>
      <c r="L3">
        <v>0.47397967699999999</v>
      </c>
      <c r="M3">
        <v>1.34170287</v>
      </c>
      <c r="N3">
        <v>0</v>
      </c>
      <c r="O3">
        <v>0</v>
      </c>
      <c r="P3">
        <v>0</v>
      </c>
      <c r="Q3">
        <v>2.5745571200000001</v>
      </c>
      <c r="R3">
        <v>0</v>
      </c>
      <c r="S3">
        <v>0</v>
      </c>
      <c r="T3">
        <v>0</v>
      </c>
      <c r="U3">
        <v>0</v>
      </c>
      <c r="V3">
        <v>4.0810999600000004</v>
      </c>
      <c r="W3">
        <v>0</v>
      </c>
      <c r="X3">
        <v>5.19</v>
      </c>
      <c r="Y3">
        <v>0.35</v>
      </c>
      <c r="Z3">
        <v>0</v>
      </c>
      <c r="AA3">
        <v>0.59</v>
      </c>
      <c r="AB3">
        <v>0</v>
      </c>
      <c r="AC3">
        <v>7.48</v>
      </c>
      <c r="AD3">
        <v>1.67</v>
      </c>
      <c r="AE3">
        <v>0</v>
      </c>
      <c r="AF3">
        <v>0</v>
      </c>
      <c r="AG3">
        <v>1.88</v>
      </c>
      <c r="AH3">
        <v>0.77</v>
      </c>
      <c r="AI3">
        <v>0.27</v>
      </c>
      <c r="AJ3">
        <v>3.55</v>
      </c>
      <c r="AK3">
        <v>0</v>
      </c>
      <c r="AL3">
        <v>0</v>
      </c>
      <c r="AM3">
        <v>3.29</v>
      </c>
      <c r="AN3">
        <v>0</v>
      </c>
      <c r="AO3">
        <v>0</v>
      </c>
      <c r="AP3">
        <v>0.36</v>
      </c>
      <c r="AQ3">
        <v>0</v>
      </c>
      <c r="AR3">
        <v>0</v>
      </c>
      <c r="AS3">
        <v>3.03</v>
      </c>
      <c r="AT3">
        <v>0</v>
      </c>
      <c r="AU3">
        <v>0.69</v>
      </c>
      <c r="AV3">
        <v>0</v>
      </c>
      <c r="AW3">
        <v>0</v>
      </c>
      <c r="AX3">
        <v>3.12</v>
      </c>
      <c r="AY3">
        <v>0.39</v>
      </c>
      <c r="AZ3">
        <v>1.61</v>
      </c>
      <c r="BA3">
        <v>0</v>
      </c>
      <c r="BB3">
        <v>1.51</v>
      </c>
      <c r="BD3" s="3" t="s">
        <v>79</v>
      </c>
      <c r="BE3" s="3" t="s">
        <v>79</v>
      </c>
      <c r="BF3" s="4">
        <v>2</v>
      </c>
      <c r="BG3" s="4" t="s">
        <v>78</v>
      </c>
      <c r="BH3" s="4" t="s">
        <v>78</v>
      </c>
    </row>
    <row r="4" spans="1:60">
      <c r="A4" t="s">
        <v>55</v>
      </c>
      <c r="B4">
        <v>1.0978762900000001</v>
      </c>
      <c r="C4">
        <v>6.2647901900000003</v>
      </c>
      <c r="D4">
        <v>4.8991581899999996</v>
      </c>
      <c r="E4">
        <v>24.390740900000001</v>
      </c>
      <c r="F4">
        <v>4.0270679700000001</v>
      </c>
      <c r="G4">
        <v>1.52699122</v>
      </c>
      <c r="H4">
        <v>0.880136908</v>
      </c>
      <c r="I4">
        <v>0</v>
      </c>
      <c r="J4">
        <v>0</v>
      </c>
      <c r="K4">
        <v>0.72415856300000003</v>
      </c>
      <c r="L4">
        <v>0.96418838399999995</v>
      </c>
      <c r="M4">
        <v>1.1156269299999999</v>
      </c>
      <c r="N4">
        <v>0</v>
      </c>
      <c r="O4">
        <v>0</v>
      </c>
      <c r="P4">
        <v>0</v>
      </c>
      <c r="Q4">
        <v>6.3950114999999998</v>
      </c>
      <c r="R4">
        <v>0</v>
      </c>
      <c r="S4">
        <v>0</v>
      </c>
      <c r="T4">
        <v>0</v>
      </c>
      <c r="U4">
        <v>0.150271724</v>
      </c>
      <c r="V4">
        <v>1.09103839</v>
      </c>
      <c r="W4">
        <v>2.44</v>
      </c>
      <c r="X4">
        <v>6.65</v>
      </c>
      <c r="Y4">
        <v>0.67</v>
      </c>
      <c r="Z4">
        <v>0</v>
      </c>
      <c r="AA4">
        <v>0.77</v>
      </c>
      <c r="AB4">
        <v>0</v>
      </c>
      <c r="AC4">
        <v>10.02</v>
      </c>
      <c r="AD4">
        <v>0</v>
      </c>
      <c r="AE4">
        <v>0</v>
      </c>
      <c r="AF4">
        <v>0</v>
      </c>
      <c r="AG4">
        <v>2.59</v>
      </c>
      <c r="AH4">
        <v>1.1499999999999999</v>
      </c>
      <c r="AI4">
        <v>0.24</v>
      </c>
      <c r="AJ4">
        <v>3.12</v>
      </c>
      <c r="AK4">
        <v>0</v>
      </c>
      <c r="AL4">
        <v>0</v>
      </c>
      <c r="AM4">
        <v>2.84</v>
      </c>
      <c r="AN4">
        <v>0</v>
      </c>
      <c r="AO4">
        <v>0</v>
      </c>
      <c r="AP4">
        <v>0.5</v>
      </c>
      <c r="AQ4">
        <v>0.33</v>
      </c>
      <c r="AR4">
        <v>0</v>
      </c>
      <c r="AS4">
        <v>1.84</v>
      </c>
      <c r="AT4">
        <v>0</v>
      </c>
      <c r="AU4">
        <v>0</v>
      </c>
      <c r="AV4">
        <v>0.13</v>
      </c>
      <c r="AW4">
        <v>0</v>
      </c>
      <c r="AX4">
        <v>2.39</v>
      </c>
      <c r="AY4">
        <v>0.3</v>
      </c>
      <c r="AZ4">
        <v>1.41</v>
      </c>
      <c r="BA4">
        <v>0.24</v>
      </c>
      <c r="BB4">
        <v>1.34</v>
      </c>
      <c r="BD4" s="3" t="s">
        <v>2</v>
      </c>
      <c r="BE4" s="3" t="s">
        <v>80</v>
      </c>
      <c r="BF4" s="4">
        <v>3</v>
      </c>
      <c r="BG4" s="5">
        <v>-0.82</v>
      </c>
      <c r="BH4" s="5">
        <v>0.42</v>
      </c>
    </row>
    <row r="5" spans="1:60">
      <c r="A5" t="s">
        <v>56</v>
      </c>
      <c r="B5">
        <v>0.89230882700000003</v>
      </c>
      <c r="C5">
        <v>2.7984754299999999</v>
      </c>
      <c r="D5">
        <v>1.8719045999999999</v>
      </c>
      <c r="E5">
        <v>18.209207599999999</v>
      </c>
      <c r="F5">
        <v>3.8492591599999999</v>
      </c>
      <c r="G5">
        <v>6.9808101799999998</v>
      </c>
      <c r="H5">
        <v>0</v>
      </c>
      <c r="I5">
        <v>0.25140253499999998</v>
      </c>
      <c r="J5">
        <v>0</v>
      </c>
      <c r="K5">
        <v>0.31213608999999998</v>
      </c>
      <c r="L5">
        <v>0</v>
      </c>
      <c r="M5">
        <v>2.7863403899999999</v>
      </c>
      <c r="N5">
        <v>0</v>
      </c>
      <c r="O5">
        <v>0</v>
      </c>
      <c r="P5">
        <v>0</v>
      </c>
      <c r="Q5">
        <v>5.1925356699999998</v>
      </c>
      <c r="R5">
        <v>0</v>
      </c>
      <c r="S5">
        <v>0</v>
      </c>
      <c r="T5">
        <v>0.129712401</v>
      </c>
      <c r="U5">
        <v>0.29125095600000001</v>
      </c>
      <c r="V5">
        <v>17.739504100000001</v>
      </c>
      <c r="W5">
        <v>0</v>
      </c>
      <c r="X5">
        <v>3.16</v>
      </c>
      <c r="Y5">
        <v>1.67</v>
      </c>
      <c r="Z5">
        <v>0</v>
      </c>
      <c r="AA5">
        <v>0.47</v>
      </c>
      <c r="AB5">
        <v>0.28000000000000003</v>
      </c>
      <c r="AC5">
        <v>6.07</v>
      </c>
      <c r="AD5">
        <v>0</v>
      </c>
      <c r="AE5">
        <v>0</v>
      </c>
      <c r="AF5">
        <v>0</v>
      </c>
      <c r="AG5">
        <v>0</v>
      </c>
      <c r="AH5">
        <v>0.91</v>
      </c>
      <c r="AI5">
        <v>2.73</v>
      </c>
      <c r="AJ5">
        <v>2.39</v>
      </c>
      <c r="AK5">
        <v>0</v>
      </c>
      <c r="AL5">
        <v>0.3</v>
      </c>
      <c r="AM5">
        <v>3.74</v>
      </c>
      <c r="AN5">
        <v>0.23</v>
      </c>
      <c r="AO5">
        <v>0.19</v>
      </c>
      <c r="AP5">
        <v>0.18</v>
      </c>
      <c r="AQ5">
        <v>0.14000000000000001</v>
      </c>
      <c r="AR5">
        <v>0</v>
      </c>
      <c r="AS5">
        <v>3.27</v>
      </c>
      <c r="AT5">
        <v>0.21</v>
      </c>
      <c r="AU5">
        <v>1.54</v>
      </c>
      <c r="AV5">
        <v>0</v>
      </c>
      <c r="AW5">
        <v>0</v>
      </c>
      <c r="AX5">
        <v>4.45</v>
      </c>
      <c r="AY5">
        <v>0.45</v>
      </c>
      <c r="AZ5">
        <v>1.67</v>
      </c>
      <c r="BA5">
        <v>0</v>
      </c>
      <c r="BB5">
        <v>1.05</v>
      </c>
      <c r="BD5" s="3" t="s">
        <v>81</v>
      </c>
      <c r="BE5" s="3" t="s">
        <v>82</v>
      </c>
      <c r="BF5" s="4">
        <v>4</v>
      </c>
      <c r="BG5" s="5">
        <v>0.88</v>
      </c>
      <c r="BH5" s="5">
        <v>0.13</v>
      </c>
    </row>
    <row r="6" spans="1:60">
      <c r="A6" t="s">
        <v>57</v>
      </c>
      <c r="B6">
        <v>0.73424999000000002</v>
      </c>
      <c r="C6">
        <v>3.9949744800000002</v>
      </c>
      <c r="D6">
        <v>0</v>
      </c>
      <c r="E6">
        <v>20.2837651</v>
      </c>
      <c r="F6">
        <v>2.06683934</v>
      </c>
      <c r="G6">
        <v>7.0146044099999996</v>
      </c>
      <c r="H6">
        <v>0</v>
      </c>
      <c r="I6">
        <v>0.33358070899999998</v>
      </c>
      <c r="J6">
        <v>0</v>
      </c>
      <c r="K6">
        <v>0.55202885199999996</v>
      </c>
      <c r="L6">
        <v>0</v>
      </c>
      <c r="M6">
        <v>4.1229088200000001</v>
      </c>
      <c r="N6">
        <v>0</v>
      </c>
      <c r="O6">
        <v>0</v>
      </c>
      <c r="P6">
        <v>0</v>
      </c>
      <c r="Q6">
        <v>2.6547076500000002</v>
      </c>
      <c r="R6">
        <v>1.09092309</v>
      </c>
      <c r="S6">
        <v>0</v>
      </c>
      <c r="T6">
        <v>0.13432402600000001</v>
      </c>
      <c r="U6">
        <v>9.89988849E-2</v>
      </c>
      <c r="V6">
        <v>17.9436055</v>
      </c>
      <c r="W6">
        <v>0</v>
      </c>
      <c r="X6">
        <v>3.65</v>
      </c>
      <c r="Y6">
        <v>3.09</v>
      </c>
      <c r="Z6">
        <v>0</v>
      </c>
      <c r="AA6">
        <v>0.41</v>
      </c>
      <c r="AB6">
        <v>0.56000000000000005</v>
      </c>
      <c r="AC6">
        <v>4.33</v>
      </c>
      <c r="AD6">
        <v>0</v>
      </c>
      <c r="AE6">
        <v>1.1100000000000001</v>
      </c>
      <c r="AF6">
        <v>0</v>
      </c>
      <c r="AG6">
        <v>0</v>
      </c>
      <c r="AH6">
        <v>1.2</v>
      </c>
      <c r="AI6">
        <v>6.9</v>
      </c>
      <c r="AJ6">
        <v>0.64</v>
      </c>
      <c r="AK6">
        <v>0</v>
      </c>
      <c r="AL6">
        <v>0.24</v>
      </c>
      <c r="AM6">
        <v>2.76</v>
      </c>
      <c r="AN6">
        <v>0.5</v>
      </c>
      <c r="AO6">
        <v>0.17</v>
      </c>
      <c r="AP6">
        <v>0.12</v>
      </c>
      <c r="AQ6">
        <v>0.21</v>
      </c>
      <c r="AR6">
        <v>0</v>
      </c>
      <c r="AS6">
        <v>3.09</v>
      </c>
      <c r="AT6">
        <v>0.33</v>
      </c>
      <c r="AU6">
        <v>0.27</v>
      </c>
      <c r="AV6">
        <v>0</v>
      </c>
      <c r="AW6">
        <v>0</v>
      </c>
      <c r="AX6">
        <v>3.18</v>
      </c>
      <c r="AY6">
        <v>0.16</v>
      </c>
      <c r="AZ6">
        <v>1.19</v>
      </c>
      <c r="BA6">
        <v>0</v>
      </c>
      <c r="BB6">
        <v>0.56999999999999995</v>
      </c>
      <c r="BD6" s="3" t="s">
        <v>83</v>
      </c>
      <c r="BE6" s="3" t="s">
        <v>84</v>
      </c>
      <c r="BF6" s="4">
        <v>5</v>
      </c>
      <c r="BG6" s="5">
        <v>0.83</v>
      </c>
      <c r="BH6" s="5">
        <v>-0.23</v>
      </c>
    </row>
    <row r="7" spans="1:60">
      <c r="A7" t="s">
        <v>58</v>
      </c>
      <c r="B7">
        <v>1.1789735100000001</v>
      </c>
      <c r="C7">
        <v>1.93171772</v>
      </c>
      <c r="D7">
        <v>2.0322362300000001</v>
      </c>
      <c r="E7">
        <v>13.655525000000001</v>
      </c>
      <c r="F7">
        <v>4.5573614300000003</v>
      </c>
      <c r="G7">
        <v>6.5524423000000001</v>
      </c>
      <c r="H7">
        <v>0</v>
      </c>
      <c r="I7">
        <v>0.216549927</v>
      </c>
      <c r="J7">
        <v>0</v>
      </c>
      <c r="K7">
        <v>0.22297868200000001</v>
      </c>
      <c r="L7">
        <v>0</v>
      </c>
      <c r="M7">
        <v>2.7020436499999998</v>
      </c>
      <c r="N7">
        <v>0</v>
      </c>
      <c r="O7">
        <v>0</v>
      </c>
      <c r="P7">
        <v>0</v>
      </c>
      <c r="Q7">
        <v>2.8936401599999999</v>
      </c>
      <c r="R7">
        <v>1.02115964</v>
      </c>
      <c r="S7">
        <v>0</v>
      </c>
      <c r="T7">
        <v>0.13606485199999999</v>
      </c>
      <c r="U7">
        <v>0.32459962599999997</v>
      </c>
      <c r="V7">
        <v>14.9860893</v>
      </c>
      <c r="W7">
        <v>0</v>
      </c>
      <c r="X7">
        <v>3.38</v>
      </c>
      <c r="Y7">
        <v>1.46</v>
      </c>
      <c r="Z7">
        <v>0</v>
      </c>
      <c r="AA7">
        <v>0.4</v>
      </c>
      <c r="AB7">
        <v>0.44</v>
      </c>
      <c r="AC7">
        <v>7.69</v>
      </c>
      <c r="AD7">
        <v>0</v>
      </c>
      <c r="AE7">
        <v>0.74</v>
      </c>
      <c r="AF7">
        <v>0</v>
      </c>
      <c r="AG7">
        <v>0</v>
      </c>
      <c r="AH7">
        <v>1.19</v>
      </c>
      <c r="AI7">
        <v>7.38</v>
      </c>
      <c r="AJ7">
        <v>1.77</v>
      </c>
      <c r="AK7">
        <v>0</v>
      </c>
      <c r="AL7">
        <v>0.15</v>
      </c>
      <c r="AM7">
        <v>4.3099999999999996</v>
      </c>
      <c r="AN7">
        <v>0.52</v>
      </c>
      <c r="AO7">
        <v>0.23</v>
      </c>
      <c r="AP7">
        <v>0.24</v>
      </c>
      <c r="AQ7">
        <v>0.35</v>
      </c>
      <c r="AR7">
        <v>0.1</v>
      </c>
      <c r="AS7">
        <v>4.2699999999999996</v>
      </c>
      <c r="AT7">
        <v>0.64</v>
      </c>
      <c r="AU7">
        <v>0.34</v>
      </c>
      <c r="AV7">
        <v>0</v>
      </c>
      <c r="AW7">
        <v>0</v>
      </c>
      <c r="AX7">
        <v>4.92</v>
      </c>
      <c r="AY7">
        <v>0.3</v>
      </c>
      <c r="AZ7">
        <v>1.83</v>
      </c>
      <c r="BA7">
        <v>0</v>
      </c>
      <c r="BB7">
        <v>1.1499999999999999</v>
      </c>
      <c r="BD7" s="3" t="s">
        <v>5</v>
      </c>
      <c r="BE7" s="3" t="s">
        <v>85</v>
      </c>
      <c r="BF7" s="4">
        <v>6</v>
      </c>
      <c r="BG7" s="5">
        <v>0.11</v>
      </c>
      <c r="BH7" s="5">
        <v>-0.75</v>
      </c>
    </row>
    <row r="8" spans="1:60">
      <c r="A8" t="s">
        <v>59</v>
      </c>
      <c r="B8">
        <v>0.18430058199999999</v>
      </c>
      <c r="C8">
        <v>1.9484275900000001</v>
      </c>
      <c r="D8">
        <v>3.7266472199999998</v>
      </c>
      <c r="E8">
        <v>21.307256800000001</v>
      </c>
      <c r="F8">
        <v>3.6892977299999998</v>
      </c>
      <c r="G8">
        <v>4.01641374</v>
      </c>
      <c r="H8">
        <v>0</v>
      </c>
      <c r="I8">
        <v>2.4515506199999999</v>
      </c>
      <c r="J8">
        <v>0</v>
      </c>
      <c r="K8">
        <v>0.27042043700000001</v>
      </c>
      <c r="L8">
        <v>0</v>
      </c>
      <c r="M8">
        <v>3.0668326399999999</v>
      </c>
      <c r="N8">
        <v>0</v>
      </c>
      <c r="O8">
        <v>0</v>
      </c>
      <c r="P8">
        <v>0</v>
      </c>
      <c r="Q8">
        <v>2.8555660299999999</v>
      </c>
      <c r="R8">
        <v>0</v>
      </c>
      <c r="S8">
        <v>0</v>
      </c>
      <c r="T8">
        <v>0</v>
      </c>
      <c r="U8">
        <v>0</v>
      </c>
      <c r="V8">
        <v>16.472413400000001</v>
      </c>
      <c r="W8">
        <v>0</v>
      </c>
      <c r="X8">
        <v>2.5099999999999998</v>
      </c>
      <c r="Y8">
        <v>2.98</v>
      </c>
      <c r="Z8">
        <v>0</v>
      </c>
      <c r="AA8">
        <v>0.22</v>
      </c>
      <c r="AB8">
        <v>0.44</v>
      </c>
      <c r="AC8">
        <v>1.65</v>
      </c>
      <c r="AD8">
        <v>0</v>
      </c>
      <c r="AE8">
        <v>0.44</v>
      </c>
      <c r="AF8">
        <v>0</v>
      </c>
      <c r="AG8">
        <v>0.36</v>
      </c>
      <c r="AH8">
        <v>0</v>
      </c>
      <c r="AI8">
        <v>6.15</v>
      </c>
      <c r="AJ8">
        <v>1.49</v>
      </c>
      <c r="AK8">
        <v>0</v>
      </c>
      <c r="AL8">
        <v>0.3</v>
      </c>
      <c r="AM8">
        <v>6.34</v>
      </c>
      <c r="AN8">
        <v>0.38</v>
      </c>
      <c r="AO8">
        <v>0</v>
      </c>
      <c r="AP8">
        <v>0.34</v>
      </c>
      <c r="AQ8">
        <v>0.13</v>
      </c>
      <c r="AR8">
        <v>0</v>
      </c>
      <c r="AS8">
        <v>3.36</v>
      </c>
      <c r="AT8">
        <v>0</v>
      </c>
      <c r="AU8">
        <v>0</v>
      </c>
      <c r="AV8">
        <v>0</v>
      </c>
      <c r="AW8">
        <v>0</v>
      </c>
      <c r="AX8">
        <v>2.4700000000000002</v>
      </c>
      <c r="AY8">
        <v>0.16</v>
      </c>
      <c r="AZ8">
        <v>1.95</v>
      </c>
      <c r="BA8">
        <v>0.22</v>
      </c>
      <c r="BB8">
        <v>0.52</v>
      </c>
      <c r="BD8" s="3" t="s">
        <v>86</v>
      </c>
      <c r="BE8" s="3" t="s">
        <v>87</v>
      </c>
      <c r="BF8" s="4">
        <v>7</v>
      </c>
      <c r="BG8" s="5">
        <v>0.71</v>
      </c>
      <c r="BH8" s="5">
        <v>0.59</v>
      </c>
    </row>
    <row r="9" spans="1:60">
      <c r="A9" t="s">
        <v>60</v>
      </c>
      <c r="B9">
        <v>0.54492145000000003</v>
      </c>
      <c r="C9">
        <v>3.5714777000000003E-2</v>
      </c>
      <c r="D9">
        <v>5.04927145</v>
      </c>
      <c r="E9">
        <v>16.885031900000001</v>
      </c>
      <c r="F9">
        <v>2.29422105</v>
      </c>
      <c r="G9">
        <v>2.9486336199999998</v>
      </c>
      <c r="H9">
        <v>0</v>
      </c>
      <c r="I9">
        <v>2.91215176</v>
      </c>
      <c r="J9">
        <v>0</v>
      </c>
      <c r="K9">
        <v>0.52210493599999996</v>
      </c>
      <c r="L9">
        <v>0</v>
      </c>
      <c r="M9">
        <v>2.2484933300000001</v>
      </c>
      <c r="N9">
        <v>0</v>
      </c>
      <c r="O9">
        <v>0</v>
      </c>
      <c r="P9">
        <v>0</v>
      </c>
      <c r="Q9">
        <v>4.7054737400000004</v>
      </c>
      <c r="R9">
        <v>0</v>
      </c>
      <c r="S9">
        <v>0.41104808599999998</v>
      </c>
      <c r="T9">
        <v>0</v>
      </c>
      <c r="U9">
        <v>0</v>
      </c>
      <c r="V9">
        <v>11.242921900000001</v>
      </c>
      <c r="W9">
        <v>0</v>
      </c>
      <c r="X9">
        <v>2.98</v>
      </c>
      <c r="Y9">
        <v>1.96</v>
      </c>
      <c r="Z9">
        <v>0</v>
      </c>
      <c r="AA9">
        <v>0.31</v>
      </c>
      <c r="AB9">
        <v>0.27</v>
      </c>
      <c r="AC9">
        <v>3.29</v>
      </c>
      <c r="AD9">
        <v>0</v>
      </c>
      <c r="AE9">
        <v>0.93</v>
      </c>
      <c r="AF9">
        <v>0</v>
      </c>
      <c r="AG9">
        <v>0.74</v>
      </c>
      <c r="AH9">
        <v>0</v>
      </c>
      <c r="AI9">
        <v>2.96</v>
      </c>
      <c r="AJ9">
        <v>3.15</v>
      </c>
      <c r="AK9">
        <v>0</v>
      </c>
      <c r="AL9">
        <v>0.24</v>
      </c>
      <c r="AM9">
        <v>10.1</v>
      </c>
      <c r="AN9">
        <v>0</v>
      </c>
      <c r="AO9">
        <v>0.08</v>
      </c>
      <c r="AP9">
        <v>0.26</v>
      </c>
      <c r="AQ9">
        <v>0.23</v>
      </c>
      <c r="AR9">
        <v>0</v>
      </c>
      <c r="AS9">
        <v>7.68</v>
      </c>
      <c r="AT9">
        <v>0.45</v>
      </c>
      <c r="AU9">
        <v>0</v>
      </c>
      <c r="AV9">
        <v>0.08</v>
      </c>
      <c r="AW9">
        <v>0</v>
      </c>
      <c r="AX9">
        <v>7.01</v>
      </c>
      <c r="AY9">
        <v>0.21</v>
      </c>
      <c r="AZ9">
        <v>2.14</v>
      </c>
      <c r="BA9">
        <v>0.19</v>
      </c>
      <c r="BB9">
        <v>1.28</v>
      </c>
      <c r="BD9" s="3" t="s">
        <v>88</v>
      </c>
      <c r="BE9" s="3" t="s">
        <v>89</v>
      </c>
      <c r="BF9" s="4">
        <v>8</v>
      </c>
      <c r="BG9" s="5">
        <v>-0.87</v>
      </c>
      <c r="BH9" s="5">
        <v>0.3</v>
      </c>
    </row>
    <row r="10" spans="1:60">
      <c r="A10" t="s">
        <v>61</v>
      </c>
      <c r="B10">
        <v>0.33303934200000002</v>
      </c>
      <c r="C10">
        <v>2.3116402900000002</v>
      </c>
      <c r="D10">
        <v>5.3878311300000004</v>
      </c>
      <c r="E10">
        <v>29.4354762</v>
      </c>
      <c r="F10">
        <v>3.7212150400000001</v>
      </c>
      <c r="G10">
        <v>4.2286063900000004</v>
      </c>
      <c r="H10">
        <v>0</v>
      </c>
      <c r="I10">
        <v>1.8646534100000001</v>
      </c>
      <c r="J10">
        <v>0</v>
      </c>
      <c r="K10">
        <v>0.59141840499999998</v>
      </c>
      <c r="L10">
        <v>0</v>
      </c>
      <c r="M10">
        <v>2.2067882299999999</v>
      </c>
      <c r="N10">
        <v>0</v>
      </c>
      <c r="O10">
        <v>0</v>
      </c>
      <c r="P10">
        <v>0</v>
      </c>
      <c r="Q10">
        <v>0.47968872899999998</v>
      </c>
      <c r="R10">
        <v>0</v>
      </c>
      <c r="S10">
        <v>0.39921014399999999</v>
      </c>
      <c r="T10">
        <v>0</v>
      </c>
      <c r="U10">
        <v>0.22544402999999999</v>
      </c>
      <c r="V10">
        <v>8.7947301299999996</v>
      </c>
      <c r="W10">
        <v>0</v>
      </c>
      <c r="X10">
        <v>3.39</v>
      </c>
      <c r="Y10">
        <v>1.03</v>
      </c>
      <c r="Z10">
        <v>0</v>
      </c>
      <c r="AA10">
        <v>0.54</v>
      </c>
      <c r="AB10">
        <v>0.19</v>
      </c>
      <c r="AC10">
        <v>4.3099999999999996</v>
      </c>
      <c r="AD10">
        <v>0.26</v>
      </c>
      <c r="AE10">
        <v>0.42</v>
      </c>
      <c r="AF10">
        <v>0</v>
      </c>
      <c r="AG10">
        <v>0.83</v>
      </c>
      <c r="AH10">
        <v>0</v>
      </c>
      <c r="AI10">
        <v>2.63</v>
      </c>
      <c r="AJ10">
        <v>1.96</v>
      </c>
      <c r="AK10">
        <v>0</v>
      </c>
      <c r="AL10">
        <v>0.12</v>
      </c>
      <c r="AM10">
        <v>10.42</v>
      </c>
      <c r="AN10">
        <v>0</v>
      </c>
      <c r="AO10">
        <v>0.16</v>
      </c>
      <c r="AP10">
        <v>0.49</v>
      </c>
      <c r="AQ10">
        <v>0.34</v>
      </c>
      <c r="AR10">
        <v>0</v>
      </c>
      <c r="AS10">
        <v>4.5999999999999996</v>
      </c>
      <c r="AT10">
        <v>0.39</v>
      </c>
      <c r="AU10">
        <v>0</v>
      </c>
      <c r="AV10">
        <v>0</v>
      </c>
      <c r="AW10">
        <v>0</v>
      </c>
      <c r="AX10">
        <v>3.67</v>
      </c>
      <c r="AY10">
        <v>0.2</v>
      </c>
      <c r="AZ10">
        <v>1.37</v>
      </c>
      <c r="BA10">
        <v>0.45</v>
      </c>
      <c r="BB10">
        <v>0.81</v>
      </c>
      <c r="BD10" s="3" t="s">
        <v>90</v>
      </c>
      <c r="BE10" s="3" t="s">
        <v>91</v>
      </c>
      <c r="BF10" s="4">
        <v>9</v>
      </c>
      <c r="BG10" s="4" t="s">
        <v>78</v>
      </c>
      <c r="BH10" s="4" t="s">
        <v>78</v>
      </c>
    </row>
    <row r="11" spans="1:60">
      <c r="A11" t="s">
        <v>62</v>
      </c>
      <c r="B11">
        <v>0.43336973699999998</v>
      </c>
      <c r="C11">
        <v>1.40137556</v>
      </c>
      <c r="D11">
        <v>9.4915192200000007</v>
      </c>
      <c r="E11">
        <v>10.3820672</v>
      </c>
      <c r="F11">
        <v>1.35027166</v>
      </c>
      <c r="G11">
        <v>2.9237764199999998</v>
      </c>
      <c r="H11">
        <v>0</v>
      </c>
      <c r="I11">
        <v>4.3059178999999999</v>
      </c>
      <c r="J11">
        <v>0</v>
      </c>
      <c r="K11">
        <v>0.167239886</v>
      </c>
      <c r="L11">
        <v>0</v>
      </c>
      <c r="M11">
        <v>5.1222132900000004</v>
      </c>
      <c r="N11">
        <v>0</v>
      </c>
      <c r="O11">
        <v>0.71096268900000004</v>
      </c>
      <c r="P11">
        <v>0</v>
      </c>
      <c r="Q11">
        <v>1.65</v>
      </c>
      <c r="R11">
        <v>0.20069864900000001</v>
      </c>
      <c r="S11">
        <v>0</v>
      </c>
      <c r="T11">
        <v>0</v>
      </c>
      <c r="U11">
        <v>0.1085245</v>
      </c>
      <c r="V11">
        <v>12.8611717</v>
      </c>
      <c r="W11">
        <v>0</v>
      </c>
      <c r="X11">
        <v>1.21</v>
      </c>
      <c r="Y11">
        <v>7.3</v>
      </c>
      <c r="Z11">
        <v>0</v>
      </c>
      <c r="AA11">
        <v>0.09</v>
      </c>
      <c r="AB11">
        <v>0.59</v>
      </c>
      <c r="AC11">
        <v>1.83</v>
      </c>
      <c r="AD11">
        <v>0</v>
      </c>
      <c r="AE11">
        <v>0.57999999999999996</v>
      </c>
      <c r="AF11">
        <v>0</v>
      </c>
      <c r="AG11">
        <v>0.16</v>
      </c>
      <c r="AH11">
        <v>0</v>
      </c>
      <c r="AI11">
        <v>9.8000000000000007</v>
      </c>
      <c r="AJ11">
        <v>0.88</v>
      </c>
      <c r="AK11">
        <v>7.0000000000000007E-2</v>
      </c>
      <c r="AL11">
        <v>0.45</v>
      </c>
      <c r="AM11">
        <v>12.21</v>
      </c>
      <c r="AN11">
        <v>0.57999999999999996</v>
      </c>
      <c r="AO11">
        <v>0.27</v>
      </c>
      <c r="AP11">
        <v>0.04</v>
      </c>
      <c r="AQ11">
        <v>0.18</v>
      </c>
      <c r="AR11">
        <v>0.14000000000000001</v>
      </c>
      <c r="AS11">
        <v>5.14</v>
      </c>
      <c r="AT11">
        <v>0.4</v>
      </c>
      <c r="AU11">
        <v>0</v>
      </c>
      <c r="AV11">
        <v>0</v>
      </c>
      <c r="AW11">
        <v>0</v>
      </c>
      <c r="AX11">
        <v>4.12</v>
      </c>
      <c r="AY11">
        <v>0.14000000000000001</v>
      </c>
      <c r="AZ11">
        <v>1.3</v>
      </c>
      <c r="BA11">
        <v>0</v>
      </c>
      <c r="BB11">
        <v>0.64</v>
      </c>
      <c r="BD11" s="3" t="s">
        <v>92</v>
      </c>
      <c r="BE11" s="3" t="s">
        <v>93</v>
      </c>
      <c r="BF11" s="4">
        <v>10</v>
      </c>
      <c r="BG11" s="5">
        <v>0.8</v>
      </c>
      <c r="BH11" s="5">
        <v>0.15</v>
      </c>
    </row>
    <row r="12" spans="1:60">
      <c r="A12" t="s">
        <v>63</v>
      </c>
      <c r="B12">
        <v>0.56895854300000004</v>
      </c>
      <c r="C12">
        <v>1.18475551</v>
      </c>
      <c r="D12">
        <v>9.5311580199999995</v>
      </c>
      <c r="E12">
        <v>9.2993449300000002</v>
      </c>
      <c r="F12">
        <v>0.83589676099999999</v>
      </c>
      <c r="G12">
        <v>5.4157205099999999</v>
      </c>
      <c r="H12">
        <v>0</v>
      </c>
      <c r="I12">
        <v>5.9712933599999998</v>
      </c>
      <c r="J12">
        <v>0.218037801</v>
      </c>
      <c r="K12">
        <v>0</v>
      </c>
      <c r="L12">
        <v>0</v>
      </c>
      <c r="M12">
        <v>3.1419600700000001</v>
      </c>
      <c r="N12">
        <v>0</v>
      </c>
      <c r="O12">
        <v>0.89934386799999999</v>
      </c>
      <c r="P12">
        <v>0.56662662200000002</v>
      </c>
      <c r="Q12">
        <v>2.56</v>
      </c>
      <c r="R12">
        <v>0.27069072799999999</v>
      </c>
      <c r="S12">
        <v>0.54545590899999996</v>
      </c>
      <c r="T12">
        <v>0</v>
      </c>
      <c r="U12">
        <v>0.143821951</v>
      </c>
      <c r="V12">
        <v>9.3059306300000006</v>
      </c>
      <c r="W12">
        <v>0</v>
      </c>
      <c r="X12">
        <v>2.2400000000000002</v>
      </c>
      <c r="Y12">
        <v>2.5299999999999998</v>
      </c>
      <c r="Z12">
        <v>0</v>
      </c>
      <c r="AA12">
        <v>0.09</v>
      </c>
      <c r="AB12">
        <v>0.23</v>
      </c>
      <c r="AC12">
        <v>1.59</v>
      </c>
      <c r="AD12">
        <v>0.34</v>
      </c>
      <c r="AE12">
        <v>0.35</v>
      </c>
      <c r="AF12">
        <v>0.15</v>
      </c>
      <c r="AG12">
        <v>0.22</v>
      </c>
      <c r="AH12">
        <v>0</v>
      </c>
      <c r="AI12">
        <v>4.2</v>
      </c>
      <c r="AJ12">
        <v>2</v>
      </c>
      <c r="AK12">
        <v>0</v>
      </c>
      <c r="AL12">
        <v>0.21</v>
      </c>
      <c r="AM12">
        <v>13.41</v>
      </c>
      <c r="AN12">
        <v>0</v>
      </c>
      <c r="AO12">
        <v>0.19</v>
      </c>
      <c r="AP12">
        <v>0.09</v>
      </c>
      <c r="AQ12">
        <v>0.2</v>
      </c>
      <c r="AR12">
        <v>5.84</v>
      </c>
      <c r="AS12">
        <v>7.31</v>
      </c>
      <c r="AT12">
        <v>0.35</v>
      </c>
      <c r="AU12">
        <v>0</v>
      </c>
      <c r="AV12">
        <v>0</v>
      </c>
      <c r="AW12">
        <v>0</v>
      </c>
      <c r="AX12">
        <v>5.73</v>
      </c>
      <c r="AY12">
        <v>0.13</v>
      </c>
      <c r="AZ12">
        <v>1.65</v>
      </c>
      <c r="BA12">
        <v>0</v>
      </c>
      <c r="BB12">
        <v>0.9</v>
      </c>
      <c r="BD12" s="3" t="s">
        <v>94</v>
      </c>
      <c r="BE12" s="3" t="s">
        <v>95</v>
      </c>
      <c r="BF12" s="4">
        <v>11</v>
      </c>
      <c r="BG12" s="4" t="s">
        <v>78</v>
      </c>
      <c r="BH12" s="4" t="s">
        <v>78</v>
      </c>
    </row>
    <row r="13" spans="1:60">
      <c r="A13" t="s">
        <v>64</v>
      </c>
      <c r="B13">
        <v>0.42725781499999999</v>
      </c>
      <c r="C13">
        <v>1.88004065</v>
      </c>
      <c r="D13">
        <v>6.6535903699999999</v>
      </c>
      <c r="E13">
        <v>14.612182300000001</v>
      </c>
      <c r="F13">
        <v>2.0280246499999999</v>
      </c>
      <c r="G13">
        <v>2.7541299299999999</v>
      </c>
      <c r="H13">
        <v>0</v>
      </c>
      <c r="I13">
        <v>3.33303517</v>
      </c>
      <c r="J13">
        <v>0</v>
      </c>
      <c r="K13">
        <v>0.203819483</v>
      </c>
      <c r="L13">
        <v>0</v>
      </c>
      <c r="M13">
        <v>2.6130489899999998</v>
      </c>
      <c r="N13">
        <v>0</v>
      </c>
      <c r="O13">
        <v>0.67182479399999995</v>
      </c>
      <c r="P13">
        <v>7.7262528100000005E-2</v>
      </c>
      <c r="Q13">
        <v>0.46</v>
      </c>
      <c r="R13">
        <v>0.16824935699999999</v>
      </c>
      <c r="S13">
        <v>0.23231606099999999</v>
      </c>
      <c r="T13">
        <v>0</v>
      </c>
      <c r="U13">
        <v>0.23271148</v>
      </c>
      <c r="V13">
        <v>12.757023500000001</v>
      </c>
      <c r="W13">
        <v>0</v>
      </c>
      <c r="X13">
        <v>1.29</v>
      </c>
      <c r="Y13">
        <v>4.97</v>
      </c>
      <c r="Z13">
        <v>0</v>
      </c>
      <c r="AA13">
        <v>0.11</v>
      </c>
      <c r="AB13">
        <v>0.47</v>
      </c>
      <c r="AC13">
        <v>2.4500000000000002</v>
      </c>
      <c r="AD13">
        <v>0</v>
      </c>
      <c r="AE13">
        <v>0.62</v>
      </c>
      <c r="AF13">
        <v>0.13</v>
      </c>
      <c r="AG13">
        <v>0.44</v>
      </c>
      <c r="AH13">
        <v>0</v>
      </c>
      <c r="AI13">
        <v>8.44</v>
      </c>
      <c r="AJ13">
        <v>1.66</v>
      </c>
      <c r="AK13">
        <v>0.13</v>
      </c>
      <c r="AL13">
        <v>0.64</v>
      </c>
      <c r="AM13">
        <v>9.5299999999999994</v>
      </c>
      <c r="AN13">
        <v>0.49</v>
      </c>
      <c r="AO13">
        <v>0.17</v>
      </c>
      <c r="AP13">
        <v>0.44</v>
      </c>
      <c r="AQ13">
        <v>0.31</v>
      </c>
      <c r="AR13">
        <v>0</v>
      </c>
      <c r="AS13">
        <v>5.59</v>
      </c>
      <c r="AT13">
        <v>0.39</v>
      </c>
      <c r="AU13">
        <v>0</v>
      </c>
      <c r="AV13">
        <v>0.05</v>
      </c>
      <c r="AW13">
        <v>0</v>
      </c>
      <c r="AX13">
        <v>5.85</v>
      </c>
      <c r="AY13">
        <v>0.14000000000000001</v>
      </c>
      <c r="AZ13">
        <v>1.81</v>
      </c>
      <c r="BA13">
        <v>0</v>
      </c>
      <c r="BB13">
        <v>1.03</v>
      </c>
      <c r="BD13" s="3" t="s">
        <v>96</v>
      </c>
      <c r="BE13" s="3" t="s">
        <v>97</v>
      </c>
      <c r="BF13" s="4">
        <v>12</v>
      </c>
      <c r="BG13" s="4" t="s">
        <v>78</v>
      </c>
      <c r="BH13" s="4" t="s">
        <v>78</v>
      </c>
    </row>
    <row r="14" spans="1:60">
      <c r="A14" t="s">
        <v>65</v>
      </c>
      <c r="B14">
        <v>0.35305138000000003</v>
      </c>
      <c r="C14">
        <v>2.6899959099999999</v>
      </c>
      <c r="D14">
        <v>11.0737334</v>
      </c>
      <c r="E14">
        <v>10.206420100000001</v>
      </c>
      <c r="F14">
        <v>0.46080554800000001</v>
      </c>
      <c r="G14">
        <v>2.8442399200000001</v>
      </c>
      <c r="H14">
        <v>0</v>
      </c>
      <c r="I14">
        <v>5.4865712599999998</v>
      </c>
      <c r="J14">
        <v>0.16342689799999999</v>
      </c>
      <c r="K14">
        <v>0</v>
      </c>
      <c r="L14">
        <v>0</v>
      </c>
      <c r="M14">
        <v>10.6527338</v>
      </c>
      <c r="N14">
        <v>0</v>
      </c>
      <c r="O14">
        <v>0</v>
      </c>
      <c r="P14">
        <v>0</v>
      </c>
      <c r="Q14">
        <v>0.43391587999999998</v>
      </c>
      <c r="R14">
        <v>0</v>
      </c>
      <c r="S14">
        <v>0</v>
      </c>
      <c r="T14">
        <v>0.317240366</v>
      </c>
      <c r="U14">
        <v>9.57832775E-2</v>
      </c>
      <c r="V14">
        <v>5.7364379400000001</v>
      </c>
      <c r="W14">
        <v>0</v>
      </c>
      <c r="X14">
        <v>1.1200000000000001</v>
      </c>
      <c r="Y14">
        <v>12.05</v>
      </c>
      <c r="Z14">
        <v>0</v>
      </c>
      <c r="AA14">
        <v>0.06</v>
      </c>
      <c r="AB14">
        <v>0.16</v>
      </c>
      <c r="AC14">
        <v>0</v>
      </c>
      <c r="AD14">
        <v>0</v>
      </c>
      <c r="AE14">
        <v>1.21</v>
      </c>
      <c r="AF14">
        <v>0</v>
      </c>
      <c r="AG14">
        <v>0.12</v>
      </c>
      <c r="AH14">
        <v>0.15</v>
      </c>
      <c r="AI14">
        <v>3.15</v>
      </c>
      <c r="AJ14">
        <v>1.39</v>
      </c>
      <c r="AK14">
        <v>0.15</v>
      </c>
      <c r="AL14">
        <v>0.48</v>
      </c>
      <c r="AM14">
        <v>11.02</v>
      </c>
      <c r="AN14">
        <v>0</v>
      </c>
      <c r="AO14">
        <v>0.31</v>
      </c>
      <c r="AP14">
        <v>0.12</v>
      </c>
      <c r="AQ14">
        <v>0.21</v>
      </c>
      <c r="AR14">
        <v>0</v>
      </c>
      <c r="AS14">
        <v>6.56</v>
      </c>
      <c r="AT14">
        <v>0.39</v>
      </c>
      <c r="AU14">
        <v>0</v>
      </c>
      <c r="AV14">
        <v>0</v>
      </c>
      <c r="AW14">
        <v>0</v>
      </c>
      <c r="AX14">
        <v>5.21</v>
      </c>
      <c r="AY14">
        <v>0.13</v>
      </c>
      <c r="AZ14">
        <v>1.5</v>
      </c>
      <c r="BA14">
        <v>0</v>
      </c>
      <c r="BB14">
        <v>0.77</v>
      </c>
      <c r="BD14" s="3" t="s">
        <v>98</v>
      </c>
      <c r="BE14" s="3" t="s">
        <v>99</v>
      </c>
      <c r="BF14" s="4">
        <v>13</v>
      </c>
      <c r="BG14" s="4" t="s">
        <v>78</v>
      </c>
      <c r="BH14" s="4" t="s">
        <v>78</v>
      </c>
    </row>
    <row r="15" spans="1:60">
      <c r="A15" t="s">
        <v>66</v>
      </c>
      <c r="B15">
        <v>0.448357748</v>
      </c>
      <c r="C15">
        <v>4.6513448300000002</v>
      </c>
      <c r="D15">
        <v>8.7699815599999997</v>
      </c>
      <c r="E15">
        <v>11.769109</v>
      </c>
      <c r="F15">
        <v>0.32626031999999999</v>
      </c>
      <c r="G15">
        <v>4.0323657600000002</v>
      </c>
      <c r="H15">
        <v>0</v>
      </c>
      <c r="I15">
        <v>3.9855322100000001</v>
      </c>
      <c r="J15">
        <v>0</v>
      </c>
      <c r="K15">
        <v>0.234124735</v>
      </c>
      <c r="L15">
        <v>0</v>
      </c>
      <c r="M15">
        <v>10.584143900000001</v>
      </c>
      <c r="N15">
        <v>0</v>
      </c>
      <c r="O15">
        <v>0</v>
      </c>
      <c r="P15">
        <v>0</v>
      </c>
      <c r="Q15">
        <v>0.52858910999999997</v>
      </c>
      <c r="R15">
        <v>0</v>
      </c>
      <c r="S15">
        <v>0</v>
      </c>
      <c r="T15">
        <v>0.63100953800000004</v>
      </c>
      <c r="U15">
        <v>7.2677338100000002E-2</v>
      </c>
      <c r="V15">
        <v>7.9430667000000001</v>
      </c>
      <c r="W15">
        <v>0</v>
      </c>
      <c r="X15">
        <v>0.93</v>
      </c>
      <c r="Y15">
        <v>10.74</v>
      </c>
      <c r="Z15">
        <v>0</v>
      </c>
      <c r="AA15">
        <v>0.04</v>
      </c>
      <c r="AB15">
        <v>0.21</v>
      </c>
      <c r="AC15">
        <v>0.63</v>
      </c>
      <c r="AD15">
        <v>0</v>
      </c>
      <c r="AE15">
        <v>0.93</v>
      </c>
      <c r="AF15">
        <v>0.27</v>
      </c>
      <c r="AG15">
        <v>0</v>
      </c>
      <c r="AH15">
        <v>0.15</v>
      </c>
      <c r="AI15">
        <v>4.1100000000000003</v>
      </c>
      <c r="AJ15">
        <v>0.68</v>
      </c>
      <c r="AK15">
        <v>0.12</v>
      </c>
      <c r="AL15">
        <v>0.99</v>
      </c>
      <c r="AM15">
        <v>8.2799999999999994</v>
      </c>
      <c r="AN15">
        <v>0.24</v>
      </c>
      <c r="AO15">
        <v>0.21</v>
      </c>
      <c r="AP15">
        <v>0.03</v>
      </c>
      <c r="AQ15">
        <v>0.21</v>
      </c>
      <c r="AR15">
        <v>0.05</v>
      </c>
      <c r="AS15">
        <v>5.87</v>
      </c>
      <c r="AT15">
        <v>0.41</v>
      </c>
      <c r="AU15">
        <v>0</v>
      </c>
      <c r="AV15">
        <v>0</v>
      </c>
      <c r="AW15">
        <v>0</v>
      </c>
      <c r="AX15">
        <v>5.85</v>
      </c>
      <c r="AY15">
        <v>0.09</v>
      </c>
      <c r="AZ15">
        <v>1.73</v>
      </c>
      <c r="BA15">
        <v>0</v>
      </c>
      <c r="BB15">
        <v>0.82</v>
      </c>
      <c r="BD15" s="3" t="s">
        <v>100</v>
      </c>
      <c r="BE15" s="3" t="s">
        <v>101</v>
      </c>
      <c r="BF15" s="4">
        <v>14</v>
      </c>
      <c r="BG15" s="4" t="s">
        <v>78</v>
      </c>
      <c r="BH15" s="4" t="s">
        <v>78</v>
      </c>
    </row>
    <row r="16" spans="1:60">
      <c r="A16" t="s">
        <v>67</v>
      </c>
      <c r="B16">
        <v>2.7376386199999998</v>
      </c>
      <c r="C16">
        <v>0.85652526799999995</v>
      </c>
      <c r="D16">
        <v>11.3477671</v>
      </c>
      <c r="E16">
        <v>7.4725155699999997</v>
      </c>
      <c r="F16">
        <v>0.93189204599999997</v>
      </c>
      <c r="G16">
        <v>1.2687371999999999</v>
      </c>
      <c r="H16">
        <v>0</v>
      </c>
      <c r="I16">
        <v>5.2371270399999998</v>
      </c>
      <c r="J16">
        <v>0</v>
      </c>
      <c r="K16">
        <v>0</v>
      </c>
      <c r="L16">
        <v>0</v>
      </c>
      <c r="M16">
        <v>5.87133824</v>
      </c>
      <c r="N16">
        <v>0.88378880699999995</v>
      </c>
      <c r="O16">
        <v>0</v>
      </c>
      <c r="P16">
        <v>0</v>
      </c>
      <c r="Q16">
        <v>0.44872910799999999</v>
      </c>
      <c r="R16">
        <v>0</v>
      </c>
      <c r="S16">
        <v>0</v>
      </c>
      <c r="T16">
        <v>0</v>
      </c>
      <c r="U16">
        <v>0.15482647899999999</v>
      </c>
      <c r="V16">
        <v>5.3508877899999998</v>
      </c>
      <c r="W16">
        <v>0</v>
      </c>
      <c r="X16">
        <v>0.93</v>
      </c>
      <c r="Y16">
        <v>5.96</v>
      </c>
      <c r="Z16">
        <v>1.28</v>
      </c>
      <c r="AA16">
        <v>0.06</v>
      </c>
      <c r="AB16">
        <v>0.18</v>
      </c>
      <c r="AC16">
        <v>1.82</v>
      </c>
      <c r="AD16">
        <v>0</v>
      </c>
      <c r="AE16">
        <v>0.69</v>
      </c>
      <c r="AF16">
        <v>0.3</v>
      </c>
      <c r="AG16">
        <v>0</v>
      </c>
      <c r="AH16">
        <v>0.27</v>
      </c>
      <c r="AI16">
        <v>3.93</v>
      </c>
      <c r="AJ16">
        <v>4.32</v>
      </c>
      <c r="AK16">
        <v>7.0000000000000007E-2</v>
      </c>
      <c r="AL16">
        <v>0.43</v>
      </c>
      <c r="AM16">
        <v>12.88</v>
      </c>
      <c r="AN16">
        <v>0.24</v>
      </c>
      <c r="AO16">
        <v>0.76</v>
      </c>
      <c r="AP16">
        <v>0.31</v>
      </c>
      <c r="AQ16">
        <v>0.36</v>
      </c>
      <c r="AR16">
        <v>0</v>
      </c>
      <c r="AS16">
        <v>8.4</v>
      </c>
      <c r="AT16">
        <v>0.99</v>
      </c>
      <c r="AU16">
        <v>0</v>
      </c>
      <c r="AV16">
        <v>0.05</v>
      </c>
      <c r="AW16">
        <v>0</v>
      </c>
      <c r="AX16">
        <v>7.73</v>
      </c>
      <c r="AY16">
        <v>0.11</v>
      </c>
      <c r="AZ16">
        <v>1.94</v>
      </c>
      <c r="BA16">
        <v>0.15</v>
      </c>
      <c r="BB16">
        <v>1.18</v>
      </c>
      <c r="BD16" s="3" t="s">
        <v>102</v>
      </c>
      <c r="BE16" s="3" t="s">
        <v>103</v>
      </c>
      <c r="BF16" s="4">
        <v>15</v>
      </c>
      <c r="BG16" s="4" t="s">
        <v>78</v>
      </c>
      <c r="BH16" s="4" t="s">
        <v>78</v>
      </c>
    </row>
    <row r="17" spans="1:60">
      <c r="A17" t="s">
        <v>68</v>
      </c>
      <c r="B17">
        <v>0.87261984199999998</v>
      </c>
      <c r="C17">
        <v>0.59668426200000002</v>
      </c>
      <c r="D17">
        <v>16.122385000000001</v>
      </c>
      <c r="E17">
        <v>5.2247322699999996</v>
      </c>
      <c r="F17">
        <v>0.27519567700000003</v>
      </c>
      <c r="G17">
        <v>3.9483458900000001</v>
      </c>
      <c r="H17">
        <v>0</v>
      </c>
      <c r="I17">
        <v>12.3947424</v>
      </c>
      <c r="J17">
        <v>0.27401994899999998</v>
      </c>
      <c r="K17">
        <v>0</v>
      </c>
      <c r="L17">
        <v>0</v>
      </c>
      <c r="M17">
        <v>2.109337</v>
      </c>
      <c r="N17">
        <v>0</v>
      </c>
      <c r="O17">
        <v>0</v>
      </c>
      <c r="P17">
        <v>0</v>
      </c>
      <c r="Q17">
        <v>0.53567003400000002</v>
      </c>
      <c r="R17">
        <v>0</v>
      </c>
      <c r="S17">
        <v>0.583834046</v>
      </c>
      <c r="T17">
        <v>1.96995911</v>
      </c>
      <c r="U17">
        <v>0</v>
      </c>
      <c r="V17">
        <v>6.7799689599999997</v>
      </c>
      <c r="W17">
        <v>0</v>
      </c>
      <c r="X17">
        <v>1.47</v>
      </c>
      <c r="Y17">
        <v>1.79</v>
      </c>
      <c r="Z17">
        <v>0</v>
      </c>
      <c r="AA17">
        <v>0.06</v>
      </c>
      <c r="AB17">
        <v>0.2</v>
      </c>
      <c r="AC17">
        <v>0</v>
      </c>
      <c r="AD17">
        <v>0</v>
      </c>
      <c r="AE17">
        <v>0.59</v>
      </c>
      <c r="AF17">
        <v>0.09</v>
      </c>
      <c r="AG17">
        <v>0</v>
      </c>
      <c r="AH17">
        <v>0.2</v>
      </c>
      <c r="AI17">
        <v>3.76</v>
      </c>
      <c r="AJ17">
        <v>0.52</v>
      </c>
      <c r="AK17">
        <v>0.57999999999999996</v>
      </c>
      <c r="AL17">
        <v>0.25</v>
      </c>
      <c r="AM17">
        <v>12.63</v>
      </c>
      <c r="AN17">
        <v>0.23</v>
      </c>
      <c r="AO17">
        <v>0.56000000000000005</v>
      </c>
      <c r="AP17">
        <v>0</v>
      </c>
      <c r="AQ17">
        <v>0.38</v>
      </c>
      <c r="AR17">
        <v>0</v>
      </c>
      <c r="AS17">
        <v>9.4700000000000006</v>
      </c>
      <c r="AT17">
        <v>1.75</v>
      </c>
      <c r="AU17">
        <v>0</v>
      </c>
      <c r="AV17">
        <v>0</v>
      </c>
      <c r="AW17">
        <v>0.08</v>
      </c>
      <c r="AX17">
        <v>7.52</v>
      </c>
      <c r="AY17">
        <v>0.13</v>
      </c>
      <c r="AZ17">
        <v>1.95</v>
      </c>
      <c r="BA17">
        <v>0</v>
      </c>
      <c r="BB17">
        <v>1.05</v>
      </c>
      <c r="BD17" s="3" t="s">
        <v>104</v>
      </c>
      <c r="BE17" s="3" t="s">
        <v>105</v>
      </c>
      <c r="BF17" s="4">
        <v>16</v>
      </c>
      <c r="BG17" s="5">
        <v>0.73</v>
      </c>
      <c r="BH17" s="5">
        <v>-0.05</v>
      </c>
    </row>
    <row r="18" spans="1:60">
      <c r="A18" t="s">
        <v>69</v>
      </c>
      <c r="B18">
        <v>0.43233221199999999</v>
      </c>
      <c r="C18">
        <v>0.675260745</v>
      </c>
      <c r="D18">
        <v>13.655244</v>
      </c>
      <c r="E18">
        <v>6.7151359299999998</v>
      </c>
      <c r="F18">
        <v>0.35015594100000003</v>
      </c>
      <c r="G18">
        <v>2.1123286700000001</v>
      </c>
      <c r="H18">
        <v>0</v>
      </c>
      <c r="I18">
        <v>13.759307400000001</v>
      </c>
      <c r="J18">
        <v>0</v>
      </c>
      <c r="K18">
        <v>0.34745826600000002</v>
      </c>
      <c r="L18">
        <v>0</v>
      </c>
      <c r="M18">
        <v>2.8282702400000002</v>
      </c>
      <c r="N18">
        <v>0</v>
      </c>
      <c r="O18">
        <v>0</v>
      </c>
      <c r="P18">
        <v>0</v>
      </c>
      <c r="Q18">
        <v>0.22911448500000001</v>
      </c>
      <c r="R18">
        <v>0.142273857</v>
      </c>
      <c r="S18">
        <v>0.60584957800000006</v>
      </c>
      <c r="T18">
        <v>2.1041205299999999</v>
      </c>
      <c r="U18">
        <v>0.84990785599999996</v>
      </c>
      <c r="V18">
        <v>5.0691466900000002</v>
      </c>
      <c r="W18">
        <v>0</v>
      </c>
      <c r="X18">
        <v>1.59</v>
      </c>
      <c r="Y18">
        <v>0</v>
      </c>
      <c r="Z18">
        <v>2.4300000000000002</v>
      </c>
      <c r="AA18">
        <v>0.08</v>
      </c>
      <c r="AB18">
        <v>0.12</v>
      </c>
      <c r="AC18">
        <v>0.47</v>
      </c>
      <c r="AD18">
        <v>0</v>
      </c>
      <c r="AE18">
        <v>1.21</v>
      </c>
      <c r="AF18">
        <v>0.91</v>
      </c>
      <c r="AG18">
        <v>0</v>
      </c>
      <c r="AH18">
        <v>0.53</v>
      </c>
      <c r="AI18">
        <v>1.65</v>
      </c>
      <c r="AJ18">
        <v>0.72</v>
      </c>
      <c r="AK18">
        <v>0</v>
      </c>
      <c r="AL18">
        <v>0.25</v>
      </c>
      <c r="AM18">
        <v>12.56</v>
      </c>
      <c r="AN18">
        <v>0.14000000000000001</v>
      </c>
      <c r="AO18">
        <v>0.74</v>
      </c>
      <c r="AP18">
        <v>0</v>
      </c>
      <c r="AQ18">
        <v>0.27</v>
      </c>
      <c r="AR18">
        <v>0</v>
      </c>
      <c r="AS18">
        <v>10.26</v>
      </c>
      <c r="AT18">
        <v>0.9</v>
      </c>
      <c r="AU18">
        <v>0</v>
      </c>
      <c r="AV18">
        <v>0</v>
      </c>
      <c r="AW18">
        <v>0.04</v>
      </c>
      <c r="AX18">
        <v>9.26</v>
      </c>
      <c r="AY18">
        <v>0.16</v>
      </c>
      <c r="AZ18">
        <v>2.7</v>
      </c>
      <c r="BA18">
        <v>0</v>
      </c>
      <c r="BB18">
        <v>1.3</v>
      </c>
      <c r="BD18" s="3" t="s">
        <v>106</v>
      </c>
      <c r="BE18" s="3" t="s">
        <v>107</v>
      </c>
      <c r="BF18" s="4">
        <v>17</v>
      </c>
      <c r="BG18" s="4" t="s">
        <v>78</v>
      </c>
      <c r="BH18" s="4" t="s">
        <v>78</v>
      </c>
    </row>
    <row r="19" spans="1:60">
      <c r="A19" t="s">
        <v>70</v>
      </c>
      <c r="B19">
        <v>0.30712033300000002</v>
      </c>
      <c r="C19">
        <v>1.68216699</v>
      </c>
      <c r="D19">
        <v>11.767087999999999</v>
      </c>
      <c r="E19">
        <v>8.1736213299999996</v>
      </c>
      <c r="F19">
        <v>0.42679808400000002</v>
      </c>
      <c r="G19">
        <v>1.46620192</v>
      </c>
      <c r="H19">
        <v>0</v>
      </c>
      <c r="I19">
        <v>9.4713252299999997</v>
      </c>
      <c r="J19">
        <v>0</v>
      </c>
      <c r="K19">
        <v>0</v>
      </c>
      <c r="L19">
        <v>0</v>
      </c>
      <c r="M19">
        <v>2.2288511099999999</v>
      </c>
      <c r="N19">
        <v>0.59740538099999996</v>
      </c>
      <c r="O19">
        <v>0</v>
      </c>
      <c r="P19">
        <v>0</v>
      </c>
      <c r="Q19">
        <v>0.27328344999999998</v>
      </c>
      <c r="R19">
        <v>0.107230439</v>
      </c>
      <c r="S19">
        <v>0.465817221</v>
      </c>
      <c r="T19">
        <v>1.29523601</v>
      </c>
      <c r="U19">
        <v>0.27562669099999998</v>
      </c>
      <c r="V19">
        <v>5.2574253799999999</v>
      </c>
      <c r="W19">
        <v>0</v>
      </c>
      <c r="X19">
        <v>1.1000000000000001</v>
      </c>
      <c r="Y19">
        <v>2.88</v>
      </c>
      <c r="Z19">
        <v>0</v>
      </c>
      <c r="AA19">
        <v>0.06</v>
      </c>
      <c r="AB19">
        <v>0.14000000000000001</v>
      </c>
      <c r="AC19">
        <v>0.64</v>
      </c>
      <c r="AD19">
        <v>0</v>
      </c>
      <c r="AE19">
        <v>1.78</v>
      </c>
      <c r="AF19">
        <v>0.65</v>
      </c>
      <c r="AG19">
        <v>0</v>
      </c>
      <c r="AH19">
        <v>0.3</v>
      </c>
      <c r="AI19">
        <v>1.89</v>
      </c>
      <c r="AJ19">
        <v>0.85</v>
      </c>
      <c r="AK19">
        <v>0.05</v>
      </c>
      <c r="AL19">
        <v>0.37</v>
      </c>
      <c r="AM19">
        <v>12.51</v>
      </c>
      <c r="AN19">
        <v>0</v>
      </c>
      <c r="AO19">
        <v>0.83</v>
      </c>
      <c r="AP19">
        <v>0</v>
      </c>
      <c r="AQ19">
        <v>0.44</v>
      </c>
      <c r="AR19">
        <v>0</v>
      </c>
      <c r="AS19">
        <v>11.03</v>
      </c>
      <c r="AT19">
        <v>1.67</v>
      </c>
      <c r="AU19">
        <v>0</v>
      </c>
      <c r="AV19">
        <v>0.05</v>
      </c>
      <c r="AW19">
        <v>0.48</v>
      </c>
      <c r="AX19">
        <v>10.99</v>
      </c>
      <c r="AY19">
        <v>0.14000000000000001</v>
      </c>
      <c r="AZ19">
        <v>3.04</v>
      </c>
      <c r="BA19">
        <v>0.08</v>
      </c>
      <c r="BB19">
        <v>1.76</v>
      </c>
      <c r="BD19" s="3" t="s">
        <v>108</v>
      </c>
      <c r="BE19" s="3" t="s">
        <v>109</v>
      </c>
      <c r="BF19" s="4">
        <v>18</v>
      </c>
      <c r="BG19" s="4" t="s">
        <v>78</v>
      </c>
      <c r="BH19" s="4" t="s">
        <v>78</v>
      </c>
    </row>
    <row r="20" spans="1:60">
      <c r="A20" t="s">
        <v>169</v>
      </c>
      <c r="B20" s="9">
        <f>VARA(B2:B19)</f>
        <v>0.33573068128797473</v>
      </c>
      <c r="C20" s="9">
        <f t="shared" ref="C20:BB20" si="0">VARA(C2:C19)</f>
        <v>36.215758489494171</v>
      </c>
      <c r="D20" s="9">
        <f t="shared" si="0"/>
        <v>19.811491859857544</v>
      </c>
      <c r="E20" s="9">
        <f t="shared" si="0"/>
        <v>76.391165492435789</v>
      </c>
      <c r="F20" s="9">
        <f t="shared" si="0"/>
        <v>2.198714159350692</v>
      </c>
      <c r="G20" s="9">
        <f t="shared" si="0"/>
        <v>3.7796606156908532</v>
      </c>
      <c r="H20" s="9">
        <f t="shared" si="0"/>
        <v>9.0824381500932957E-2</v>
      </c>
      <c r="I20" s="9">
        <f t="shared" si="0"/>
        <v>17.75094585160031</v>
      </c>
      <c r="J20" s="9">
        <f t="shared" si="0"/>
        <v>7.38033877817767E-3</v>
      </c>
      <c r="K20" s="9">
        <f t="shared" si="0"/>
        <v>5.8248233357209869E-2</v>
      </c>
      <c r="L20" s="9">
        <f t="shared" si="0"/>
        <v>6.1141699873240203E-2</v>
      </c>
      <c r="M20" s="9">
        <f t="shared" si="0"/>
        <v>7.786991087977519</v>
      </c>
      <c r="N20" s="9">
        <f t="shared" si="0"/>
        <v>5.9770029348716697E-2</v>
      </c>
      <c r="O20" s="9">
        <f t="shared" si="0"/>
        <v>8.5946186467071486E-2</v>
      </c>
      <c r="P20" s="9">
        <f t="shared" si="0"/>
        <v>1.7882486433069007E-2</v>
      </c>
      <c r="Q20" s="9">
        <f t="shared" si="0"/>
        <v>3.4998300906671838</v>
      </c>
      <c r="R20" s="9">
        <f t="shared" si="0"/>
        <v>0.11212194176601038</v>
      </c>
      <c r="S20" s="9">
        <f t="shared" si="0"/>
        <v>6.0014816933403069E-2</v>
      </c>
      <c r="T20" s="9">
        <f t="shared" si="0"/>
        <v>0.47240215287008525</v>
      </c>
      <c r="U20" s="9">
        <f t="shared" si="0"/>
        <v>4.0504471546363732E-2</v>
      </c>
      <c r="V20" s="9">
        <f t="shared" si="0"/>
        <v>28.953879279536494</v>
      </c>
      <c r="W20" s="9">
        <f t="shared" si="0"/>
        <v>0.45569183006535946</v>
      </c>
      <c r="X20" s="9">
        <f t="shared" si="0"/>
        <v>2.9920147058823545</v>
      </c>
      <c r="Y20" s="9">
        <f t="shared" si="0"/>
        <v>12.20233202614379</v>
      </c>
      <c r="Z20" s="9">
        <f t="shared" si="0"/>
        <v>0.39874281045751636</v>
      </c>
      <c r="AA20" s="9">
        <f t="shared" si="0"/>
        <v>6.0946732026143854E-2</v>
      </c>
      <c r="AB20" s="9">
        <f t="shared" si="0"/>
        <v>3.3598692810457541E-2</v>
      </c>
      <c r="AC20" s="9">
        <f t="shared" si="0"/>
        <v>8.7038928104575177</v>
      </c>
      <c r="AD20" s="9">
        <f t="shared" si="0"/>
        <v>0.15798986928104575</v>
      </c>
      <c r="AE20" s="9">
        <f t="shared" si="0"/>
        <v>0.24517908496732024</v>
      </c>
      <c r="AF20" s="9">
        <f t="shared" si="0"/>
        <v>6.5516339869281057E-2</v>
      </c>
      <c r="AG20" s="9">
        <f t="shared" si="0"/>
        <v>0.56728235294117635</v>
      </c>
      <c r="AH20" s="9">
        <f t="shared" si="0"/>
        <v>0.20519869281045749</v>
      </c>
      <c r="AI20" s="9">
        <f t="shared" si="0"/>
        <v>7.9993388888888886</v>
      </c>
      <c r="AJ20" s="9">
        <f t="shared" si="0"/>
        <v>1.2541584967320243</v>
      </c>
      <c r="AK20" s="9">
        <f t="shared" si="0"/>
        <v>1.9202941176470586E-2</v>
      </c>
      <c r="AL20" s="9">
        <f t="shared" si="0"/>
        <v>5.4058823529411715E-2</v>
      </c>
      <c r="AM20" s="9">
        <f t="shared" si="0"/>
        <v>17.648152941176505</v>
      </c>
      <c r="AN20" s="9">
        <f t="shared" si="0"/>
        <v>4.5985947712418304E-2</v>
      </c>
      <c r="AO20" s="9">
        <f t="shared" si="0"/>
        <v>7.282908496732024E-2</v>
      </c>
      <c r="AP20" s="9">
        <f t="shared" si="0"/>
        <v>2.9085294117647056E-2</v>
      </c>
      <c r="AQ20" s="9">
        <f t="shared" si="0"/>
        <v>1.245000000000002E-2</v>
      </c>
      <c r="AR20" s="9">
        <f t="shared" si="0"/>
        <v>1.8852996732026142</v>
      </c>
      <c r="AS20" s="9">
        <f t="shared" si="0"/>
        <v>8.23101470588235</v>
      </c>
      <c r="AT20" s="9">
        <f t="shared" si="0"/>
        <v>0.26702647058823531</v>
      </c>
      <c r="AU20" s="9">
        <f t="shared" si="0"/>
        <v>0.15224183006535946</v>
      </c>
      <c r="AV20" s="9">
        <f t="shared" si="0"/>
        <v>1.4957516339869287E-3</v>
      </c>
      <c r="AW20" s="9">
        <f t="shared" si="0"/>
        <v>1.2847058823529413E-2</v>
      </c>
      <c r="AX20" s="9">
        <f t="shared" si="0"/>
        <v>6.3166029411764768</v>
      </c>
      <c r="AY20" s="9">
        <f t="shared" si="0"/>
        <v>1.224183006535946E-2</v>
      </c>
      <c r="AZ20" s="9">
        <f t="shared" si="0"/>
        <v>0.22958594771241828</v>
      </c>
      <c r="BA20" s="9">
        <f t="shared" si="0"/>
        <v>1.6189869281045755E-2</v>
      </c>
      <c r="BB20" s="9">
        <f t="shared" si="0"/>
        <v>0.10779117647058832</v>
      </c>
      <c r="BD20" s="3" t="s">
        <v>110</v>
      </c>
      <c r="BE20" s="3" t="s">
        <v>111</v>
      </c>
      <c r="BF20" s="4">
        <v>19</v>
      </c>
      <c r="BG20" s="4" t="s">
        <v>78</v>
      </c>
      <c r="BH20" s="4" t="s">
        <v>78</v>
      </c>
    </row>
    <row r="21" spans="1:60">
      <c r="A21" s="10" t="s">
        <v>53</v>
      </c>
      <c r="B21" s="10">
        <f>B2/B$20</f>
        <v>3.1195449161277278</v>
      </c>
      <c r="C21" s="10">
        <f t="shared" ref="C21:BB26" si="1">C2/C$20</f>
        <v>0.73582378255947445</v>
      </c>
      <c r="D21" s="10">
        <f t="shared" si="1"/>
        <v>0.19707051531595632</v>
      </c>
      <c r="E21" s="10">
        <f t="shared" si="1"/>
        <v>0.35595147193679733</v>
      </c>
      <c r="F21" s="10">
        <f t="shared" si="1"/>
        <v>1.0783578528917039</v>
      </c>
      <c r="G21" s="10">
        <f t="shared" si="1"/>
        <v>0.39177302159160721</v>
      </c>
      <c r="H21" s="10">
        <f t="shared" si="1"/>
        <v>6.9182894792798066</v>
      </c>
      <c r="I21" s="10">
        <f t="shared" si="1"/>
        <v>0</v>
      </c>
      <c r="J21" s="10">
        <f t="shared" si="1"/>
        <v>0</v>
      </c>
      <c r="K21" s="10">
        <f t="shared" si="1"/>
        <v>9.7143675333452943</v>
      </c>
      <c r="L21" s="10">
        <f t="shared" si="1"/>
        <v>0</v>
      </c>
      <c r="M21" s="10">
        <f t="shared" si="1"/>
        <v>0.21908583697160708</v>
      </c>
      <c r="N21" s="10">
        <f t="shared" si="1"/>
        <v>0</v>
      </c>
      <c r="O21" s="10">
        <f t="shared" si="1"/>
        <v>1.052655750289309</v>
      </c>
      <c r="P21" s="10">
        <f t="shared" si="1"/>
        <v>0</v>
      </c>
      <c r="Q21" s="10">
        <f t="shared" si="1"/>
        <v>0.62697182524700634</v>
      </c>
      <c r="R21" s="10">
        <f t="shared" si="1"/>
        <v>0</v>
      </c>
      <c r="S21" s="10">
        <f t="shared" si="1"/>
        <v>0</v>
      </c>
      <c r="T21" s="10">
        <f t="shared" si="1"/>
        <v>0</v>
      </c>
      <c r="U21" s="10">
        <f t="shared" si="1"/>
        <v>0</v>
      </c>
      <c r="V21" s="10">
        <f t="shared" si="1"/>
        <v>3.4339219087049962E-2</v>
      </c>
      <c r="W21" s="10">
        <f t="shared" si="1"/>
        <v>3.6208680760489869</v>
      </c>
      <c r="X21" s="10">
        <f t="shared" si="1"/>
        <v>1.8716485547314654</v>
      </c>
      <c r="Y21" s="10">
        <f t="shared" si="1"/>
        <v>4.835141338032032E-2</v>
      </c>
      <c r="Z21" s="10">
        <f t="shared" si="1"/>
        <v>0</v>
      </c>
      <c r="AA21" s="10">
        <f t="shared" si="1"/>
        <v>11.321361737722309</v>
      </c>
      <c r="AB21" s="10">
        <f t="shared" si="1"/>
        <v>0</v>
      </c>
      <c r="AC21" s="10">
        <f t="shared" si="1"/>
        <v>0.52505242188980716</v>
      </c>
      <c r="AD21" s="10">
        <f t="shared" si="1"/>
        <v>0</v>
      </c>
      <c r="AE21" s="10">
        <f t="shared" si="1"/>
        <v>0</v>
      </c>
      <c r="AF21" s="10">
        <f t="shared" si="1"/>
        <v>0</v>
      </c>
      <c r="AG21" s="10">
        <f t="shared" si="1"/>
        <v>2.5031626537257101</v>
      </c>
      <c r="AH21" s="10">
        <f t="shared" si="1"/>
        <v>3.5087942819648741</v>
      </c>
      <c r="AI21" s="10">
        <f t="shared" si="1"/>
        <v>1.750144630007619E-2</v>
      </c>
      <c r="AJ21" s="10">
        <f t="shared" si="1"/>
        <v>2.0412093102033135</v>
      </c>
      <c r="AK21" s="10">
        <f t="shared" si="1"/>
        <v>0</v>
      </c>
      <c r="AL21" s="10">
        <f t="shared" si="1"/>
        <v>5.1795429815016378</v>
      </c>
      <c r="AM21" s="10">
        <f t="shared" si="1"/>
        <v>0.11049314942473544</v>
      </c>
      <c r="AN21" s="10">
        <f t="shared" si="1"/>
        <v>0</v>
      </c>
      <c r="AO21" s="10">
        <f t="shared" si="1"/>
        <v>0</v>
      </c>
      <c r="AP21" s="10">
        <f t="shared" si="1"/>
        <v>5.844878147436547</v>
      </c>
      <c r="AQ21" s="10">
        <f t="shared" si="1"/>
        <v>9.6385542168674547</v>
      </c>
      <c r="AR21" s="10">
        <f t="shared" si="1"/>
        <v>0</v>
      </c>
      <c r="AS21" s="10">
        <f t="shared" si="1"/>
        <v>0.17494805336344427</v>
      </c>
      <c r="AT21" s="10">
        <f t="shared" si="1"/>
        <v>0</v>
      </c>
      <c r="AU21" s="10">
        <f t="shared" si="1"/>
        <v>0</v>
      </c>
      <c r="AV21" s="10">
        <f t="shared" si="1"/>
        <v>46.799213458597322</v>
      </c>
      <c r="AW21" s="10">
        <f t="shared" si="1"/>
        <v>0</v>
      </c>
      <c r="AX21" s="10">
        <f t="shared" si="1"/>
        <v>0.243801931883528</v>
      </c>
      <c r="AY21" s="10">
        <f t="shared" si="1"/>
        <v>32.674853176721882</v>
      </c>
      <c r="AZ21" s="10">
        <f t="shared" si="1"/>
        <v>5.6623674617420114</v>
      </c>
      <c r="BA21" s="10">
        <f t="shared" si="1"/>
        <v>0</v>
      </c>
      <c r="BB21" s="10">
        <f t="shared" si="1"/>
        <v>9.3699691669622567</v>
      </c>
      <c r="BD21" s="3" t="s">
        <v>112</v>
      </c>
      <c r="BE21" s="3" t="s">
        <v>113</v>
      </c>
      <c r="BF21" s="4">
        <v>20</v>
      </c>
      <c r="BG21" s="4" t="s">
        <v>78</v>
      </c>
      <c r="BH21" s="4" t="s">
        <v>78</v>
      </c>
    </row>
    <row r="22" spans="1:60">
      <c r="A22" s="10" t="s">
        <v>54</v>
      </c>
      <c r="B22" s="10">
        <f t="shared" ref="B22:Q38" si="2">B3/B$20</f>
        <v>1.8933502132167748</v>
      </c>
      <c r="C22" s="10">
        <f t="shared" si="2"/>
        <v>0.19975964612472882</v>
      </c>
      <c r="D22" s="10">
        <f t="shared" si="2"/>
        <v>0.24033820035773104</v>
      </c>
      <c r="E22" s="10">
        <f t="shared" si="2"/>
        <v>0.47100791784048385</v>
      </c>
      <c r="F22" s="10">
        <f t="shared" si="2"/>
        <v>1.369213968626573</v>
      </c>
      <c r="G22" s="10">
        <f t="shared" si="2"/>
        <v>0.34121322550656358</v>
      </c>
      <c r="H22" s="10">
        <f t="shared" si="2"/>
        <v>9.055185880803954</v>
      </c>
      <c r="I22" s="10">
        <f t="shared" si="2"/>
        <v>0</v>
      </c>
      <c r="J22" s="10">
        <f t="shared" si="2"/>
        <v>0</v>
      </c>
      <c r="K22" s="10">
        <f t="shared" si="2"/>
        <v>9.0952664735955349</v>
      </c>
      <c r="L22" s="10">
        <f t="shared" si="2"/>
        <v>7.7521507904206306</v>
      </c>
      <c r="M22" s="10">
        <f t="shared" si="2"/>
        <v>0.17230055291465277</v>
      </c>
      <c r="N22" s="10">
        <f t="shared" si="2"/>
        <v>0</v>
      </c>
      <c r="O22" s="10">
        <f t="shared" si="2"/>
        <v>0</v>
      </c>
      <c r="P22" s="10">
        <f t="shared" si="2"/>
        <v>0</v>
      </c>
      <c r="Q22" s="10">
        <f t="shared" si="2"/>
        <v>0.73562345979750232</v>
      </c>
      <c r="R22" s="10">
        <f t="shared" si="1"/>
        <v>0</v>
      </c>
      <c r="S22" s="10">
        <f t="shared" si="1"/>
        <v>0</v>
      </c>
      <c r="T22" s="10">
        <f t="shared" si="1"/>
        <v>0</v>
      </c>
      <c r="U22" s="10">
        <f t="shared" si="1"/>
        <v>0</v>
      </c>
      <c r="V22" s="10">
        <f t="shared" si="1"/>
        <v>0.14095175021622638</v>
      </c>
      <c r="W22" s="10">
        <f t="shared" si="1"/>
        <v>0</v>
      </c>
      <c r="X22" s="10">
        <f t="shared" si="1"/>
        <v>1.7346171426886263</v>
      </c>
      <c r="Y22" s="10">
        <f t="shared" si="1"/>
        <v>2.8683041835783241E-2</v>
      </c>
      <c r="Z22" s="10">
        <f t="shared" si="1"/>
        <v>0</v>
      </c>
      <c r="AA22" s="10">
        <f t="shared" si="1"/>
        <v>9.6805846742842938</v>
      </c>
      <c r="AB22" s="10">
        <f t="shared" si="1"/>
        <v>0</v>
      </c>
      <c r="AC22" s="10">
        <f t="shared" si="1"/>
        <v>0.859385583311982</v>
      </c>
      <c r="AD22" s="10">
        <f t="shared" si="1"/>
        <v>10.570298004546498</v>
      </c>
      <c r="AE22" s="10">
        <f t="shared" si="1"/>
        <v>0</v>
      </c>
      <c r="AF22" s="10">
        <f t="shared" si="1"/>
        <v>0</v>
      </c>
      <c r="AG22" s="10">
        <f t="shared" si="1"/>
        <v>3.3140463302847429</v>
      </c>
      <c r="AH22" s="10">
        <f t="shared" si="1"/>
        <v>3.7524605515457683</v>
      </c>
      <c r="AI22" s="10">
        <f t="shared" si="1"/>
        <v>3.3752789293004078E-2</v>
      </c>
      <c r="AJ22" s="10">
        <f t="shared" si="1"/>
        <v>2.8305832231335013</v>
      </c>
      <c r="AK22" s="10">
        <f t="shared" si="1"/>
        <v>0</v>
      </c>
      <c r="AL22" s="10">
        <f t="shared" si="1"/>
        <v>0</v>
      </c>
      <c r="AM22" s="10">
        <f t="shared" si="1"/>
        <v>0.1864217751832716</v>
      </c>
      <c r="AN22" s="10">
        <f t="shared" si="1"/>
        <v>0</v>
      </c>
      <c r="AO22" s="10">
        <f t="shared" si="1"/>
        <v>0</v>
      </c>
      <c r="AP22" s="10">
        <f t="shared" si="1"/>
        <v>12.377389018100921</v>
      </c>
      <c r="AQ22" s="10">
        <f t="shared" si="1"/>
        <v>0</v>
      </c>
      <c r="AR22" s="10">
        <f t="shared" si="1"/>
        <v>0</v>
      </c>
      <c r="AS22" s="10">
        <f t="shared" si="1"/>
        <v>0.36811986228558063</v>
      </c>
      <c r="AT22" s="10">
        <f t="shared" si="1"/>
        <v>0</v>
      </c>
      <c r="AU22" s="10">
        <f t="shared" si="1"/>
        <v>4.5322629116043451</v>
      </c>
      <c r="AV22" s="10">
        <f t="shared" si="1"/>
        <v>0</v>
      </c>
      <c r="AW22" s="10">
        <f t="shared" si="1"/>
        <v>0</v>
      </c>
      <c r="AX22" s="10">
        <f t="shared" si="1"/>
        <v>0.49393638147831648</v>
      </c>
      <c r="AY22" s="10">
        <f t="shared" si="1"/>
        <v>31.857981847303837</v>
      </c>
      <c r="AZ22" s="10">
        <f t="shared" si="1"/>
        <v>7.0126243180035681</v>
      </c>
      <c r="BA22" s="10">
        <f t="shared" si="1"/>
        <v>0</v>
      </c>
      <c r="BB22" s="10">
        <f t="shared" si="1"/>
        <v>14.008567764468324</v>
      </c>
      <c r="BD22" s="3" t="s">
        <v>20</v>
      </c>
      <c r="BE22" s="3" t="s">
        <v>114</v>
      </c>
      <c r="BF22" s="4">
        <v>21</v>
      </c>
      <c r="BG22" s="5">
        <v>0.03</v>
      </c>
      <c r="BH22" s="5">
        <v>-0.92</v>
      </c>
    </row>
    <row r="23" spans="1:60">
      <c r="A23" s="10" t="s">
        <v>55</v>
      </c>
      <c r="B23" s="10">
        <f t="shared" si="2"/>
        <v>3.270110094758635</v>
      </c>
      <c r="C23" s="10">
        <f t="shared" si="1"/>
        <v>0.1729851990209553</v>
      </c>
      <c r="D23" s="10">
        <f t="shared" si="1"/>
        <v>0.24728870620423976</v>
      </c>
      <c r="E23" s="10">
        <f t="shared" si="1"/>
        <v>0.31928745611840625</v>
      </c>
      <c r="F23" s="10">
        <f t="shared" si="1"/>
        <v>1.8315559359426894</v>
      </c>
      <c r="G23" s="10">
        <f t="shared" si="1"/>
        <v>0.40400220423517941</v>
      </c>
      <c r="H23" s="10">
        <f t="shared" si="1"/>
        <v>9.6905356629481609</v>
      </c>
      <c r="I23" s="10">
        <f t="shared" si="1"/>
        <v>0</v>
      </c>
      <c r="J23" s="10">
        <f t="shared" si="1"/>
        <v>0</v>
      </c>
      <c r="K23" s="10">
        <f t="shared" si="1"/>
        <v>12.432283715096826</v>
      </c>
      <c r="L23" s="10">
        <f t="shared" si="1"/>
        <v>15.769734665522357</v>
      </c>
      <c r="M23" s="10">
        <f t="shared" si="1"/>
        <v>0.14326803734531521</v>
      </c>
      <c r="N23" s="10">
        <f t="shared" si="1"/>
        <v>0</v>
      </c>
      <c r="O23" s="10">
        <f t="shared" si="1"/>
        <v>0</v>
      </c>
      <c r="P23" s="10">
        <f t="shared" si="1"/>
        <v>0</v>
      </c>
      <c r="Q23" s="10">
        <f t="shared" si="1"/>
        <v>1.82723484692964</v>
      </c>
      <c r="R23" s="10">
        <f t="shared" si="1"/>
        <v>0</v>
      </c>
      <c r="S23" s="10">
        <f t="shared" si="1"/>
        <v>0</v>
      </c>
      <c r="T23" s="10">
        <f t="shared" si="1"/>
        <v>0</v>
      </c>
      <c r="U23" s="10">
        <f t="shared" si="1"/>
        <v>3.7100033221761799</v>
      </c>
      <c r="V23" s="10">
        <f t="shared" si="1"/>
        <v>3.7681941665450844E-2</v>
      </c>
      <c r="W23" s="10">
        <f t="shared" si="1"/>
        <v>5.3544958215512288</v>
      </c>
      <c r="X23" s="10">
        <f t="shared" si="1"/>
        <v>2.2225826587436157</v>
      </c>
      <c r="Y23" s="10">
        <f t="shared" si="1"/>
        <v>5.4907537228499351E-2</v>
      </c>
      <c r="Z23" s="10">
        <f t="shared" si="1"/>
        <v>0</v>
      </c>
      <c r="AA23" s="10">
        <f t="shared" si="1"/>
        <v>12.633983388472723</v>
      </c>
      <c r="AB23" s="10">
        <f t="shared" si="1"/>
        <v>0</v>
      </c>
      <c r="AC23" s="10">
        <f t="shared" si="1"/>
        <v>1.1512090300516122</v>
      </c>
      <c r="AD23" s="10">
        <f t="shared" si="1"/>
        <v>0</v>
      </c>
      <c r="AE23" s="10">
        <f t="shared" si="1"/>
        <v>0</v>
      </c>
      <c r="AF23" s="10">
        <f t="shared" si="1"/>
        <v>0</v>
      </c>
      <c r="AG23" s="10">
        <f t="shared" si="1"/>
        <v>4.5656276571475978</v>
      </c>
      <c r="AH23" s="10">
        <f t="shared" si="1"/>
        <v>5.6043242003605629</v>
      </c>
      <c r="AI23" s="10">
        <f t="shared" si="1"/>
        <v>3.0002479371559178E-2</v>
      </c>
      <c r="AJ23" s="10">
        <f t="shared" si="1"/>
        <v>2.4877238468102885</v>
      </c>
      <c r="AK23" s="10">
        <f t="shared" si="1"/>
        <v>0</v>
      </c>
      <c r="AL23" s="10">
        <f t="shared" si="1"/>
        <v>0</v>
      </c>
      <c r="AM23" s="10">
        <f t="shared" si="1"/>
        <v>0.16092335608525574</v>
      </c>
      <c r="AN23" s="10">
        <f t="shared" si="1"/>
        <v>0</v>
      </c>
      <c r="AO23" s="10">
        <f t="shared" si="1"/>
        <v>0</v>
      </c>
      <c r="AP23" s="10">
        <f t="shared" si="1"/>
        <v>17.190818080695724</v>
      </c>
      <c r="AQ23" s="10">
        <f t="shared" si="1"/>
        <v>26.506024096385502</v>
      </c>
      <c r="AR23" s="10">
        <f t="shared" si="1"/>
        <v>0</v>
      </c>
      <c r="AS23" s="10">
        <f t="shared" si="1"/>
        <v>0.22354473485328993</v>
      </c>
      <c r="AT23" s="10">
        <f t="shared" si="1"/>
        <v>0</v>
      </c>
      <c r="AU23" s="10">
        <f t="shared" si="1"/>
        <v>0</v>
      </c>
      <c r="AV23" s="10">
        <f t="shared" si="1"/>
        <v>86.912824994537871</v>
      </c>
      <c r="AW23" s="10">
        <f t="shared" si="1"/>
        <v>0</v>
      </c>
      <c r="AX23" s="10">
        <f t="shared" si="1"/>
        <v>0.37836793324781293</v>
      </c>
      <c r="AY23" s="10">
        <f t="shared" si="1"/>
        <v>24.506139882541412</v>
      </c>
      <c r="AZ23" s="10">
        <f t="shared" si="1"/>
        <v>6.1414908623509508</v>
      </c>
      <c r="BA23" s="10">
        <f t="shared" si="1"/>
        <v>14.824085101229281</v>
      </c>
      <c r="BB23" s="10">
        <f t="shared" si="1"/>
        <v>12.431444241316262</v>
      </c>
      <c r="BD23" s="3" t="s">
        <v>115</v>
      </c>
      <c r="BE23" s="3" t="s">
        <v>116</v>
      </c>
      <c r="BF23" s="4">
        <v>22</v>
      </c>
      <c r="BG23" s="5">
        <v>0.92</v>
      </c>
      <c r="BH23" s="5">
        <v>0.28000000000000003</v>
      </c>
    </row>
    <row r="24" spans="1:60">
      <c r="A24" s="10" t="s">
        <v>56</v>
      </c>
      <c r="B24" s="10">
        <f t="shared" si="2"/>
        <v>2.6578113849374927</v>
      </c>
      <c r="C24" s="10">
        <f t="shared" si="1"/>
        <v>7.7272313123355113E-2</v>
      </c>
      <c r="D24" s="10">
        <f t="shared" si="1"/>
        <v>9.4485797094003399E-2</v>
      </c>
      <c r="E24" s="10">
        <f t="shared" si="1"/>
        <v>0.23836797727353781</v>
      </c>
      <c r="F24" s="10">
        <f t="shared" si="1"/>
        <v>1.7506864835658014</v>
      </c>
      <c r="G24" s="10">
        <f t="shared" si="1"/>
        <v>1.8469410060310494</v>
      </c>
      <c r="H24" s="10">
        <f t="shared" si="1"/>
        <v>0</v>
      </c>
      <c r="I24" s="10">
        <f t="shared" si="1"/>
        <v>1.4162768401286918E-2</v>
      </c>
      <c r="J24" s="10">
        <f t="shared" si="1"/>
        <v>0</v>
      </c>
      <c r="K24" s="10">
        <f t="shared" si="1"/>
        <v>5.358722007684106</v>
      </c>
      <c r="L24" s="10">
        <f t="shared" si="1"/>
        <v>0</v>
      </c>
      <c r="M24" s="10">
        <f t="shared" si="1"/>
        <v>0.35781990226005045</v>
      </c>
      <c r="N24" s="10">
        <f t="shared" si="1"/>
        <v>0</v>
      </c>
      <c r="O24" s="10">
        <f t="shared" si="1"/>
        <v>0</v>
      </c>
      <c r="P24" s="10">
        <f t="shared" si="1"/>
        <v>0</v>
      </c>
      <c r="Q24" s="10">
        <f t="shared" si="1"/>
        <v>1.4836536447431168</v>
      </c>
      <c r="R24" s="10">
        <f t="shared" si="1"/>
        <v>0</v>
      </c>
      <c r="S24" s="10">
        <f t="shared" si="1"/>
        <v>0</v>
      </c>
      <c r="T24" s="10">
        <f t="shared" si="1"/>
        <v>0.27458046118530721</v>
      </c>
      <c r="U24" s="10">
        <f t="shared" si="1"/>
        <v>7.1905877272492624</v>
      </c>
      <c r="V24" s="10">
        <f t="shared" si="1"/>
        <v>0.61268142789203417</v>
      </c>
      <c r="W24" s="10">
        <f t="shared" si="1"/>
        <v>0</v>
      </c>
      <c r="X24" s="10">
        <f t="shared" si="1"/>
        <v>1.0561445415984698</v>
      </c>
      <c r="Y24" s="10">
        <f t="shared" si="1"/>
        <v>0.13685908533073718</v>
      </c>
      <c r="Z24" s="10">
        <f t="shared" si="1"/>
        <v>0</v>
      </c>
      <c r="AA24" s="10">
        <f t="shared" si="1"/>
        <v>7.7116521981586752</v>
      </c>
      <c r="AB24" s="10">
        <f t="shared" si="1"/>
        <v>8.3336575497023642</v>
      </c>
      <c r="AC24" s="10">
        <f t="shared" si="1"/>
        <v>0.69738910303525814</v>
      </c>
      <c r="AD24" s="10">
        <f t="shared" si="1"/>
        <v>0</v>
      </c>
      <c r="AE24" s="10">
        <f t="shared" si="1"/>
        <v>0</v>
      </c>
      <c r="AF24" s="10">
        <f t="shared" si="1"/>
        <v>0</v>
      </c>
      <c r="AG24" s="10">
        <f t="shared" si="1"/>
        <v>0</v>
      </c>
      <c r="AH24" s="10">
        <f t="shared" si="1"/>
        <v>4.4347261063722714</v>
      </c>
      <c r="AI24" s="10">
        <f t="shared" si="1"/>
        <v>0.34127820285148563</v>
      </c>
      <c r="AJ24" s="10">
        <f t="shared" si="1"/>
        <v>1.9056602544476249</v>
      </c>
      <c r="AK24" s="10">
        <f t="shared" si="1"/>
        <v>0</v>
      </c>
      <c r="AL24" s="10">
        <f t="shared" si="1"/>
        <v>5.5495103373231824</v>
      </c>
      <c r="AM24" s="10">
        <f t="shared" si="1"/>
        <v>0.2119201942812875</v>
      </c>
      <c r="AN24" s="10">
        <f t="shared" si="1"/>
        <v>5.0015278893097488</v>
      </c>
      <c r="AO24" s="10">
        <f t="shared" si="1"/>
        <v>2.6088478261845047</v>
      </c>
      <c r="AP24" s="10">
        <f t="shared" si="1"/>
        <v>6.1886945090504604</v>
      </c>
      <c r="AQ24" s="10">
        <f t="shared" si="1"/>
        <v>11.244979919678698</v>
      </c>
      <c r="AR24" s="10">
        <f t="shared" si="1"/>
        <v>0</v>
      </c>
      <c r="AS24" s="10">
        <f t="shared" si="1"/>
        <v>0.39727787117948804</v>
      </c>
      <c r="AT24" s="10">
        <f t="shared" si="1"/>
        <v>0.78643888576809962</v>
      </c>
      <c r="AU24" s="10">
        <f t="shared" si="1"/>
        <v>10.115485338943031</v>
      </c>
      <c r="AV24" s="10">
        <f t="shared" si="1"/>
        <v>0</v>
      </c>
      <c r="AW24" s="10">
        <f t="shared" si="1"/>
        <v>0</v>
      </c>
      <c r="AX24" s="10">
        <f t="shared" si="1"/>
        <v>0.70449259537772702</v>
      </c>
      <c r="AY24" s="10">
        <f t="shared" si="1"/>
        <v>36.759209823812121</v>
      </c>
      <c r="AZ24" s="10">
        <f t="shared" si="1"/>
        <v>7.2739643546993529</v>
      </c>
      <c r="BA24" s="10">
        <f t="shared" si="1"/>
        <v>0</v>
      </c>
      <c r="BB24" s="10">
        <f t="shared" si="1"/>
        <v>9.7410570547627415</v>
      </c>
      <c r="BD24" s="3" t="s">
        <v>117</v>
      </c>
      <c r="BE24" s="3" t="s">
        <v>118</v>
      </c>
      <c r="BF24" s="4">
        <v>23</v>
      </c>
      <c r="BG24" s="4" t="s">
        <v>78</v>
      </c>
      <c r="BH24" s="4" t="s">
        <v>78</v>
      </c>
    </row>
    <row r="25" spans="1:60">
      <c r="A25" s="10" t="s">
        <v>57</v>
      </c>
      <c r="B25" s="10">
        <f t="shared" si="2"/>
        <v>2.1870208203288795</v>
      </c>
      <c r="C25" s="10">
        <f t="shared" si="1"/>
        <v>0.11031039101828842</v>
      </c>
      <c r="D25" s="10">
        <f t="shared" si="1"/>
        <v>0</v>
      </c>
      <c r="E25" s="10">
        <f t="shared" si="1"/>
        <v>0.26552501155396674</v>
      </c>
      <c r="F25" s="10">
        <f t="shared" si="1"/>
        <v>0.94002184468142225</v>
      </c>
      <c r="G25" s="10">
        <f t="shared" si="1"/>
        <v>1.8558820812851891</v>
      </c>
      <c r="H25" s="10">
        <f t="shared" si="1"/>
        <v>0</v>
      </c>
      <c r="I25" s="10">
        <f t="shared" si="1"/>
        <v>1.8792277988382601E-2</v>
      </c>
      <c r="J25" s="10">
        <f t="shared" si="1"/>
        <v>0</v>
      </c>
      <c r="K25" s="10">
        <f t="shared" si="1"/>
        <v>9.4771775929178581</v>
      </c>
      <c r="L25" s="10">
        <f t="shared" si="1"/>
        <v>0</v>
      </c>
      <c r="M25" s="10">
        <f t="shared" si="1"/>
        <v>0.52946109394749863</v>
      </c>
      <c r="N25" s="10">
        <f t="shared" si="1"/>
        <v>0</v>
      </c>
      <c r="O25" s="10">
        <f t="shared" si="1"/>
        <v>0</v>
      </c>
      <c r="P25" s="10">
        <f t="shared" si="1"/>
        <v>0</v>
      </c>
      <c r="Q25" s="10">
        <f t="shared" si="1"/>
        <v>0.75852472297988749</v>
      </c>
      <c r="R25" s="10">
        <f t="shared" si="1"/>
        <v>9.7297912684804384</v>
      </c>
      <c r="S25" s="10">
        <f t="shared" si="1"/>
        <v>0</v>
      </c>
      <c r="T25" s="10">
        <f t="shared" si="1"/>
        <v>0.28434253566355</v>
      </c>
      <c r="U25" s="10">
        <f t="shared" si="1"/>
        <v>2.4441470563732755</v>
      </c>
      <c r="V25" s="10">
        <f t="shared" si="1"/>
        <v>0.61973061802056562</v>
      </c>
      <c r="W25" s="10">
        <f t="shared" si="1"/>
        <v>0</v>
      </c>
      <c r="X25" s="10">
        <f t="shared" si="1"/>
        <v>1.219913790137473</v>
      </c>
      <c r="Y25" s="10">
        <f t="shared" si="1"/>
        <v>0.25323028363591488</v>
      </c>
      <c r="Z25" s="10">
        <f t="shared" si="1"/>
        <v>0</v>
      </c>
      <c r="AA25" s="10">
        <f t="shared" si="1"/>
        <v>6.7271859600958654</v>
      </c>
      <c r="AB25" s="10">
        <f t="shared" si="1"/>
        <v>16.667315099404728</v>
      </c>
      <c r="AC25" s="10">
        <f t="shared" si="1"/>
        <v>0.49747855290653503</v>
      </c>
      <c r="AD25" s="10">
        <f t="shared" si="1"/>
        <v>0</v>
      </c>
      <c r="AE25" s="10">
        <f t="shared" si="1"/>
        <v>4.5273029718173197</v>
      </c>
      <c r="AF25" s="10">
        <f t="shared" si="1"/>
        <v>0</v>
      </c>
      <c r="AG25" s="10">
        <f t="shared" si="1"/>
        <v>0</v>
      </c>
      <c r="AH25" s="10">
        <f t="shared" si="1"/>
        <v>5.8479904699414567</v>
      </c>
      <c r="AI25" s="10">
        <f t="shared" si="1"/>
        <v>0.86257128193232646</v>
      </c>
      <c r="AJ25" s="10">
        <f t="shared" si="1"/>
        <v>0.51030232755082838</v>
      </c>
      <c r="AK25" s="10">
        <f t="shared" si="1"/>
        <v>0</v>
      </c>
      <c r="AL25" s="10">
        <f t="shared" si="1"/>
        <v>4.439608269858546</v>
      </c>
      <c r="AM25" s="10">
        <f t="shared" si="1"/>
        <v>0.156390303801164</v>
      </c>
      <c r="AN25" s="10">
        <f t="shared" si="1"/>
        <v>10.872886715890759</v>
      </c>
      <c r="AO25" s="10">
        <f t="shared" si="1"/>
        <v>2.3342322655335046</v>
      </c>
      <c r="AP25" s="10">
        <f t="shared" si="1"/>
        <v>4.1257963393669739</v>
      </c>
      <c r="AQ25" s="10">
        <f t="shared" si="1"/>
        <v>16.867469879518044</v>
      </c>
      <c r="AR25" s="10">
        <f t="shared" si="1"/>
        <v>0</v>
      </c>
      <c r="AS25" s="10">
        <f t="shared" si="1"/>
        <v>0.37540936450905749</v>
      </c>
      <c r="AT25" s="10">
        <f t="shared" si="1"/>
        <v>1.2358325347784422</v>
      </c>
      <c r="AU25" s="10">
        <f t="shared" si="1"/>
        <v>1.7734941828017003</v>
      </c>
      <c r="AV25" s="10">
        <f t="shared" si="1"/>
        <v>0</v>
      </c>
      <c r="AW25" s="10">
        <f t="shared" si="1"/>
        <v>0</v>
      </c>
      <c r="AX25" s="10">
        <f t="shared" si="1"/>
        <v>0.50343515804520722</v>
      </c>
      <c r="AY25" s="10">
        <f t="shared" si="1"/>
        <v>13.069941270688753</v>
      </c>
      <c r="AZ25" s="10">
        <f t="shared" si="1"/>
        <v>5.1832440611330712</v>
      </c>
      <c r="BA25" s="10">
        <f t="shared" si="1"/>
        <v>0</v>
      </c>
      <c r="BB25" s="10">
        <f t="shared" si="1"/>
        <v>5.2880024011569162</v>
      </c>
      <c r="BD25" s="3" t="s">
        <v>119</v>
      </c>
      <c r="BE25" s="3" t="s">
        <v>119</v>
      </c>
      <c r="BF25" s="4">
        <v>24</v>
      </c>
      <c r="BG25" s="4" t="s">
        <v>78</v>
      </c>
      <c r="BH25" s="4" t="s">
        <v>78</v>
      </c>
    </row>
    <row r="26" spans="1:60">
      <c r="A26" s="10" t="s">
        <v>58</v>
      </c>
      <c r="B26" s="10">
        <f t="shared" si="2"/>
        <v>3.5116644849885774</v>
      </c>
      <c r="C26" s="10">
        <f t="shared" si="1"/>
        <v>5.333914849692771E-2</v>
      </c>
      <c r="D26" s="10">
        <f t="shared" si="1"/>
        <v>0.1025786570933489</v>
      </c>
      <c r="E26" s="10">
        <f t="shared" si="1"/>
        <v>0.17875790887562992</v>
      </c>
      <c r="F26" s="10">
        <f t="shared" si="1"/>
        <v>2.0727393829791163</v>
      </c>
      <c r="G26" s="10">
        <f t="shared" si="1"/>
        <v>1.7336059943578646</v>
      </c>
      <c r="H26" s="10">
        <f t="shared" si="1"/>
        <v>0</v>
      </c>
      <c r="I26" s="10">
        <f t="shared" si="1"/>
        <v>1.2199345815731687E-2</v>
      </c>
      <c r="J26" s="10">
        <f t="shared" si="1"/>
        <v>0</v>
      </c>
      <c r="K26" s="10">
        <f t="shared" si="1"/>
        <v>3.8280763063245775</v>
      </c>
      <c r="L26" s="10">
        <f t="shared" si="1"/>
        <v>0</v>
      </c>
      <c r="M26" s="10">
        <f t="shared" ref="C26:BB31" si="3">M7/M$20</f>
        <v>0.34699457331750838</v>
      </c>
      <c r="N26" s="10">
        <f t="shared" si="3"/>
        <v>0</v>
      </c>
      <c r="O26" s="10">
        <f t="shared" si="3"/>
        <v>0</v>
      </c>
      <c r="P26" s="10">
        <f t="shared" si="3"/>
        <v>0</v>
      </c>
      <c r="Q26" s="10">
        <f t="shared" si="3"/>
        <v>0.82679446859901018</v>
      </c>
      <c r="R26" s="10">
        <f t="shared" si="3"/>
        <v>9.1075807635500947</v>
      </c>
      <c r="S26" s="10">
        <f t="shared" si="3"/>
        <v>0</v>
      </c>
      <c r="T26" s="10">
        <f t="shared" si="3"/>
        <v>0.28802758660885913</v>
      </c>
      <c r="U26" s="10">
        <f t="shared" si="3"/>
        <v>8.0139207748567891</v>
      </c>
      <c r="V26" s="10">
        <f t="shared" si="3"/>
        <v>0.5175848512496769</v>
      </c>
      <c r="W26" s="10">
        <f t="shared" si="3"/>
        <v>0</v>
      </c>
      <c r="X26" s="10">
        <f t="shared" si="3"/>
        <v>1.1296735919629204</v>
      </c>
      <c r="Y26" s="10">
        <f t="shared" si="3"/>
        <v>0.11964926022926724</v>
      </c>
      <c r="Z26" s="10">
        <f t="shared" si="3"/>
        <v>0</v>
      </c>
      <c r="AA26" s="10">
        <f t="shared" si="3"/>
        <v>6.5631082537520644</v>
      </c>
      <c r="AB26" s="10">
        <f t="shared" si="3"/>
        <v>13.095747578103714</v>
      </c>
      <c r="AC26" s="10">
        <f t="shared" si="3"/>
        <v>0.88351271867234515</v>
      </c>
      <c r="AD26" s="10">
        <f t="shared" si="3"/>
        <v>0</v>
      </c>
      <c r="AE26" s="10">
        <f t="shared" si="3"/>
        <v>3.0182019812115461</v>
      </c>
      <c r="AF26" s="10">
        <f t="shared" si="3"/>
        <v>0</v>
      </c>
      <c r="AG26" s="10">
        <f t="shared" si="3"/>
        <v>0</v>
      </c>
      <c r="AH26" s="10">
        <f t="shared" si="3"/>
        <v>5.7992572160252776</v>
      </c>
      <c r="AI26" s="10">
        <f t="shared" si="3"/>
        <v>0.92257624067544475</v>
      </c>
      <c r="AJ26" s="10">
        <f t="shared" si="3"/>
        <v>1.4113048746327599</v>
      </c>
      <c r="AK26" s="10">
        <f t="shared" si="3"/>
        <v>0</v>
      </c>
      <c r="AL26" s="10">
        <f t="shared" si="3"/>
        <v>2.7747551686615912</v>
      </c>
      <c r="AM26" s="10">
        <f t="shared" si="3"/>
        <v>0.24421819180544088</v>
      </c>
      <c r="AN26" s="10">
        <f t="shared" si="3"/>
        <v>11.307802184526389</v>
      </c>
      <c r="AO26" s="10">
        <f t="shared" si="3"/>
        <v>3.1580789474865059</v>
      </c>
      <c r="AP26" s="10">
        <f t="shared" si="3"/>
        <v>8.2515926787339477</v>
      </c>
      <c r="AQ26" s="10">
        <f t="shared" si="3"/>
        <v>28.112449799196739</v>
      </c>
      <c r="AR26" s="10">
        <f t="shared" si="3"/>
        <v>5.3041965381623951E-2</v>
      </c>
      <c r="AS26" s="10">
        <f t="shared" si="3"/>
        <v>0.51876957490410214</v>
      </c>
      <c r="AT26" s="10">
        <f t="shared" si="3"/>
        <v>2.3967661280551606</v>
      </c>
      <c r="AU26" s="10">
        <f t="shared" si="3"/>
        <v>2.2332889709354746</v>
      </c>
      <c r="AV26" s="10">
        <f t="shared" si="3"/>
        <v>0</v>
      </c>
      <c r="AW26" s="10">
        <f t="shared" si="3"/>
        <v>0</v>
      </c>
      <c r="AX26" s="10">
        <f t="shared" si="3"/>
        <v>0.77889967848503749</v>
      </c>
      <c r="AY26" s="10">
        <f t="shared" si="3"/>
        <v>24.506139882541412</v>
      </c>
      <c r="AZ26" s="10">
        <f t="shared" si="3"/>
        <v>7.9708711192214468</v>
      </c>
      <c r="BA26" s="10">
        <f t="shared" si="3"/>
        <v>0</v>
      </c>
      <c r="BB26" s="10">
        <f t="shared" si="3"/>
        <v>10.668776774263954</v>
      </c>
      <c r="BD26" s="3" t="s">
        <v>120</v>
      </c>
      <c r="BE26" s="3" t="s">
        <v>120</v>
      </c>
      <c r="BF26" s="4">
        <v>25</v>
      </c>
      <c r="BG26" s="4" t="s">
        <v>78</v>
      </c>
      <c r="BH26" s="4" t="s">
        <v>78</v>
      </c>
    </row>
    <row r="27" spans="1:60">
      <c r="A27" s="10" t="s">
        <v>59</v>
      </c>
      <c r="B27" s="10">
        <f t="shared" si="2"/>
        <v>0.54895364728943319</v>
      </c>
      <c r="C27" s="10">
        <f t="shared" si="3"/>
        <v>5.3800546261242033E-2</v>
      </c>
      <c r="D27" s="10">
        <f t="shared" si="3"/>
        <v>0.18810533029827045</v>
      </c>
      <c r="E27" s="10">
        <f t="shared" si="3"/>
        <v>0.27892304905479987</v>
      </c>
      <c r="F27" s="10">
        <f t="shared" si="3"/>
        <v>1.6779342209218755</v>
      </c>
      <c r="G27" s="10">
        <f t="shared" si="3"/>
        <v>1.0626387256375061</v>
      </c>
      <c r="H27" s="10">
        <f t="shared" si="3"/>
        <v>0</v>
      </c>
      <c r="I27" s="10">
        <f t="shared" si="3"/>
        <v>0.13810816846016033</v>
      </c>
      <c r="J27" s="10">
        <f t="shared" si="3"/>
        <v>0</v>
      </c>
      <c r="K27" s="10">
        <f t="shared" si="3"/>
        <v>4.6425517378636139</v>
      </c>
      <c r="L27" s="10">
        <f t="shared" si="3"/>
        <v>0</v>
      </c>
      <c r="M27" s="10">
        <f t="shared" si="3"/>
        <v>0.39384052265514213</v>
      </c>
      <c r="N27" s="10">
        <f t="shared" si="3"/>
        <v>0</v>
      </c>
      <c r="O27" s="10">
        <f t="shared" si="3"/>
        <v>0</v>
      </c>
      <c r="P27" s="10">
        <f t="shared" si="3"/>
        <v>0</v>
      </c>
      <c r="Q27" s="10">
        <f t="shared" si="3"/>
        <v>0.81591561762234988</v>
      </c>
      <c r="R27" s="10">
        <f t="shared" si="3"/>
        <v>0</v>
      </c>
      <c r="S27" s="10">
        <f t="shared" si="3"/>
        <v>0</v>
      </c>
      <c r="T27" s="10">
        <f t="shared" si="3"/>
        <v>0</v>
      </c>
      <c r="U27" s="10">
        <f t="shared" si="3"/>
        <v>0</v>
      </c>
      <c r="V27" s="10">
        <f t="shared" si="3"/>
        <v>0.56891904676973903</v>
      </c>
      <c r="W27" s="10">
        <f t="shared" si="3"/>
        <v>0</v>
      </c>
      <c r="X27" s="10">
        <f t="shared" si="3"/>
        <v>0.83889962006713903</v>
      </c>
      <c r="Y27" s="10">
        <f t="shared" si="3"/>
        <v>0.24421561334466874</v>
      </c>
      <c r="Z27" s="10">
        <f t="shared" si="3"/>
        <v>0</v>
      </c>
      <c r="AA27" s="10">
        <f t="shared" si="3"/>
        <v>3.6097095395636352</v>
      </c>
      <c r="AB27" s="10">
        <f t="shared" si="3"/>
        <v>13.095747578103714</v>
      </c>
      <c r="AC27" s="10">
        <f t="shared" si="3"/>
        <v>0.18957034925999602</v>
      </c>
      <c r="AD27" s="10">
        <f t="shared" si="3"/>
        <v>0</v>
      </c>
      <c r="AE27" s="10">
        <f t="shared" si="3"/>
        <v>1.7946065834230815</v>
      </c>
      <c r="AF27" s="10">
        <f t="shared" si="3"/>
        <v>0</v>
      </c>
      <c r="AG27" s="10">
        <f t="shared" si="3"/>
        <v>0.63460461643750399</v>
      </c>
      <c r="AH27" s="10">
        <f t="shared" si="3"/>
        <v>0</v>
      </c>
      <c r="AI27" s="10">
        <f t="shared" si="3"/>
        <v>0.76881353389620399</v>
      </c>
      <c r="AJ27" s="10">
        <f t="shared" si="3"/>
        <v>1.1880476063292724</v>
      </c>
      <c r="AK27" s="10">
        <f t="shared" si="3"/>
        <v>0</v>
      </c>
      <c r="AL27" s="10">
        <f t="shared" si="3"/>
        <v>5.5495103373231824</v>
      </c>
      <c r="AM27" s="10">
        <f t="shared" si="3"/>
        <v>0.35924439351426807</v>
      </c>
      <c r="AN27" s="10">
        <f t="shared" si="3"/>
        <v>8.2633939040769775</v>
      </c>
      <c r="AO27" s="10">
        <f t="shared" si="3"/>
        <v>0</v>
      </c>
      <c r="AP27" s="10">
        <f t="shared" si="3"/>
        <v>11.689756294873094</v>
      </c>
      <c r="AQ27" s="10">
        <f t="shared" si="3"/>
        <v>10.441767068273077</v>
      </c>
      <c r="AR27" s="10">
        <f t="shared" si="3"/>
        <v>0</v>
      </c>
      <c r="AS27" s="10">
        <f t="shared" si="3"/>
        <v>0.40821212451470329</v>
      </c>
      <c r="AT27" s="10">
        <f t="shared" si="3"/>
        <v>0</v>
      </c>
      <c r="AU27" s="10">
        <f t="shared" si="3"/>
        <v>0</v>
      </c>
      <c r="AV27" s="10">
        <f t="shared" si="3"/>
        <v>0</v>
      </c>
      <c r="AW27" s="10">
        <f t="shared" si="3"/>
        <v>0</v>
      </c>
      <c r="AX27" s="10">
        <f t="shared" si="3"/>
        <v>0.39103296867033388</v>
      </c>
      <c r="AY27" s="10">
        <f t="shared" si="3"/>
        <v>13.069941270688753</v>
      </c>
      <c r="AZ27" s="10">
        <f t="shared" si="3"/>
        <v>8.4935511926130172</v>
      </c>
      <c r="BA27" s="10">
        <f t="shared" si="3"/>
        <v>13.588744676126842</v>
      </c>
      <c r="BB27" s="10">
        <f t="shared" si="3"/>
        <v>4.8241425414063102</v>
      </c>
      <c r="BD27" s="3" t="s">
        <v>121</v>
      </c>
      <c r="BE27" s="3" t="s">
        <v>122</v>
      </c>
      <c r="BF27" s="4">
        <v>26</v>
      </c>
      <c r="BG27" s="5">
        <v>0.93</v>
      </c>
      <c r="BH27" s="5">
        <v>0.21</v>
      </c>
    </row>
    <row r="28" spans="1:60">
      <c r="A28" s="10" t="s">
        <v>60</v>
      </c>
      <c r="B28" s="10">
        <f t="shared" si="2"/>
        <v>1.6230910082733572</v>
      </c>
      <c r="C28" s="10">
        <f t="shared" si="3"/>
        <v>9.8616675418686868E-4</v>
      </c>
      <c r="D28" s="10">
        <f t="shared" si="3"/>
        <v>0.25486578626776407</v>
      </c>
      <c r="E28" s="10">
        <f t="shared" si="3"/>
        <v>0.22103383017074071</v>
      </c>
      <c r="F28" s="10">
        <f t="shared" si="3"/>
        <v>1.0434376111342787</v>
      </c>
      <c r="G28" s="10">
        <f t="shared" si="3"/>
        <v>0.7801318477534902</v>
      </c>
      <c r="H28" s="10">
        <f t="shared" si="3"/>
        <v>0</v>
      </c>
      <c r="I28" s="10">
        <f t="shared" si="3"/>
        <v>0.16405614575954888</v>
      </c>
      <c r="J28" s="10">
        <f t="shared" si="3"/>
        <v>0</v>
      </c>
      <c r="K28" s="10">
        <f t="shared" si="3"/>
        <v>8.9634467160260183</v>
      </c>
      <c r="L28" s="10">
        <f t="shared" si="3"/>
        <v>0</v>
      </c>
      <c r="M28" s="10">
        <f t="shared" si="3"/>
        <v>0.28874995548299665</v>
      </c>
      <c r="N28" s="10">
        <f t="shared" si="3"/>
        <v>0</v>
      </c>
      <c r="O28" s="10">
        <f t="shared" si="3"/>
        <v>0</v>
      </c>
      <c r="P28" s="10">
        <f t="shared" si="3"/>
        <v>0</v>
      </c>
      <c r="Q28" s="10">
        <f t="shared" si="3"/>
        <v>1.3444863373647322</v>
      </c>
      <c r="R28" s="10">
        <f t="shared" si="3"/>
        <v>0</v>
      </c>
      <c r="S28" s="10">
        <f t="shared" si="3"/>
        <v>6.8491100532078555</v>
      </c>
      <c r="T28" s="10">
        <f t="shared" si="3"/>
        <v>0</v>
      </c>
      <c r="U28" s="10">
        <f t="shared" si="3"/>
        <v>0</v>
      </c>
      <c r="V28" s="10">
        <f t="shared" si="3"/>
        <v>0.38830450978449965</v>
      </c>
      <c r="W28" s="10">
        <f t="shared" si="3"/>
        <v>0</v>
      </c>
      <c r="X28" s="10">
        <f t="shared" si="3"/>
        <v>0.99598440948210132</v>
      </c>
      <c r="Y28" s="10">
        <f t="shared" si="3"/>
        <v>0.16062503428038616</v>
      </c>
      <c r="Z28" s="10">
        <f t="shared" si="3"/>
        <v>0</v>
      </c>
      <c r="AA28" s="10">
        <f t="shared" si="3"/>
        <v>5.0864088966578498</v>
      </c>
      <c r="AB28" s="10">
        <f t="shared" si="3"/>
        <v>8.0360269229272792</v>
      </c>
      <c r="AC28" s="10">
        <f t="shared" si="3"/>
        <v>0.37799178731235572</v>
      </c>
      <c r="AD28" s="10">
        <f t="shared" si="3"/>
        <v>0</v>
      </c>
      <c r="AE28" s="10">
        <f t="shared" si="3"/>
        <v>3.7931457331442409</v>
      </c>
      <c r="AF28" s="10">
        <f t="shared" si="3"/>
        <v>0</v>
      </c>
      <c r="AG28" s="10">
        <f t="shared" si="3"/>
        <v>1.3044650448993138</v>
      </c>
      <c r="AH28" s="10">
        <f t="shared" si="3"/>
        <v>0</v>
      </c>
      <c r="AI28" s="10">
        <f t="shared" si="3"/>
        <v>0.37003057891589652</v>
      </c>
      <c r="AJ28" s="10">
        <f t="shared" si="3"/>
        <v>2.5116442684142335</v>
      </c>
      <c r="AK28" s="10">
        <f t="shared" si="3"/>
        <v>0</v>
      </c>
      <c r="AL28" s="10">
        <f t="shared" si="3"/>
        <v>4.439608269858546</v>
      </c>
      <c r="AM28" s="10">
        <f t="shared" si="3"/>
        <v>0.57229785086657847</v>
      </c>
      <c r="AN28" s="10">
        <f t="shared" si="3"/>
        <v>0</v>
      </c>
      <c r="AO28" s="10">
        <f t="shared" si="3"/>
        <v>1.098462242604002</v>
      </c>
      <c r="AP28" s="10">
        <f t="shared" si="3"/>
        <v>8.9392254019617763</v>
      </c>
      <c r="AQ28" s="10">
        <f t="shared" si="3"/>
        <v>18.473895582329288</v>
      </c>
      <c r="AR28" s="10">
        <f t="shared" si="3"/>
        <v>0</v>
      </c>
      <c r="AS28" s="10">
        <f t="shared" si="3"/>
        <v>0.93305628460503609</v>
      </c>
      <c r="AT28" s="10">
        <f t="shared" si="3"/>
        <v>1.685226183788785</v>
      </c>
      <c r="AU28" s="10">
        <f t="shared" si="3"/>
        <v>0</v>
      </c>
      <c r="AV28" s="10">
        <f t="shared" si="3"/>
        <v>53.484815381254073</v>
      </c>
      <c r="AW28" s="10">
        <f t="shared" si="3"/>
        <v>0</v>
      </c>
      <c r="AX28" s="10">
        <f t="shared" si="3"/>
        <v>1.1097737288983969</v>
      </c>
      <c r="AY28" s="10">
        <f t="shared" si="3"/>
        <v>17.154297917778987</v>
      </c>
      <c r="AZ28" s="10">
        <f t="shared" si="3"/>
        <v>9.3211279754830034</v>
      </c>
      <c r="BA28" s="10">
        <f t="shared" si="3"/>
        <v>11.735734038473181</v>
      </c>
      <c r="BB28" s="10">
        <f t="shared" si="3"/>
        <v>11.874812409615533</v>
      </c>
      <c r="BD28" s="3" t="s">
        <v>123</v>
      </c>
      <c r="BE28" s="3" t="s">
        <v>124</v>
      </c>
      <c r="BF28" s="4">
        <v>27</v>
      </c>
      <c r="BG28" s="5">
        <v>-0.16</v>
      </c>
      <c r="BH28" s="5">
        <v>-0.94</v>
      </c>
    </row>
    <row r="29" spans="1:60">
      <c r="A29" s="10" t="s">
        <v>61</v>
      </c>
      <c r="B29" s="10">
        <f t="shared" si="2"/>
        <v>0.9919836361763249</v>
      </c>
      <c r="C29" s="10">
        <f t="shared" si="3"/>
        <v>6.3829680404749331E-2</v>
      </c>
      <c r="D29" s="10">
        <f t="shared" si="3"/>
        <v>0.27195484156934874</v>
      </c>
      <c r="E29" s="10">
        <f t="shared" si="3"/>
        <v>0.38532565919438266</v>
      </c>
      <c r="F29" s="10">
        <f t="shared" si="3"/>
        <v>1.6924505735201714</v>
      </c>
      <c r="G29" s="10">
        <f t="shared" si="3"/>
        <v>1.1187793878755667</v>
      </c>
      <c r="H29" s="10">
        <f t="shared" si="3"/>
        <v>0</v>
      </c>
      <c r="I29" s="10">
        <f t="shared" si="3"/>
        <v>0.10504529874569445</v>
      </c>
      <c r="J29" s="10">
        <f t="shared" si="3"/>
        <v>0</v>
      </c>
      <c r="K29" s="10">
        <f t="shared" si="3"/>
        <v>10.153413604376642</v>
      </c>
      <c r="L29" s="10">
        <f t="shared" si="3"/>
        <v>0</v>
      </c>
      <c r="M29" s="10">
        <f t="shared" si="3"/>
        <v>0.28339421543798882</v>
      </c>
      <c r="N29" s="10">
        <f t="shared" si="3"/>
        <v>0</v>
      </c>
      <c r="O29" s="10">
        <f t="shared" si="3"/>
        <v>0</v>
      </c>
      <c r="P29" s="10">
        <f t="shared" si="3"/>
        <v>0</v>
      </c>
      <c r="Q29" s="10">
        <f t="shared" si="3"/>
        <v>0.13706057624887596</v>
      </c>
      <c r="R29" s="10">
        <f t="shared" si="3"/>
        <v>0</v>
      </c>
      <c r="S29" s="10">
        <f t="shared" si="3"/>
        <v>6.6518597306227463</v>
      </c>
      <c r="T29" s="10">
        <f t="shared" si="3"/>
        <v>0</v>
      </c>
      <c r="U29" s="10">
        <f t="shared" si="3"/>
        <v>5.5659047357757494</v>
      </c>
      <c r="V29" s="10">
        <f t="shared" si="3"/>
        <v>0.30374963040672004</v>
      </c>
      <c r="W29" s="10">
        <f t="shared" si="3"/>
        <v>0</v>
      </c>
      <c r="X29" s="10">
        <f t="shared" si="3"/>
        <v>1.1330158215249408</v>
      </c>
      <c r="Y29" s="10">
        <f t="shared" si="3"/>
        <v>8.4410094545304973E-2</v>
      </c>
      <c r="Z29" s="10">
        <f t="shared" si="3"/>
        <v>0</v>
      </c>
      <c r="AA29" s="10">
        <f t="shared" si="3"/>
        <v>8.8601961425652878</v>
      </c>
      <c r="AB29" s="10">
        <f t="shared" si="3"/>
        <v>5.6549819087266036</v>
      </c>
      <c r="AC29" s="10">
        <f t="shared" si="3"/>
        <v>0.49518073049126227</v>
      </c>
      <c r="AD29" s="10">
        <f t="shared" si="3"/>
        <v>1.6456751384323891</v>
      </c>
      <c r="AE29" s="10">
        <f t="shared" si="3"/>
        <v>1.7130335569038506</v>
      </c>
      <c r="AF29" s="10">
        <f t="shared" si="3"/>
        <v>0</v>
      </c>
      <c r="AG29" s="10">
        <f t="shared" si="3"/>
        <v>1.4631161990086898</v>
      </c>
      <c r="AH29" s="10">
        <f t="shared" si="3"/>
        <v>0</v>
      </c>
      <c r="AI29" s="10">
        <f t="shared" si="3"/>
        <v>0.32877716978000265</v>
      </c>
      <c r="AJ29" s="10">
        <f t="shared" si="3"/>
        <v>1.562800878124412</v>
      </c>
      <c r="AK29" s="10">
        <f t="shared" si="3"/>
        <v>0</v>
      </c>
      <c r="AL29" s="10">
        <f t="shared" si="3"/>
        <v>2.219804134929273</v>
      </c>
      <c r="AM29" s="10">
        <f t="shared" si="3"/>
        <v>0.59043006000294529</v>
      </c>
      <c r="AN29" s="10">
        <f t="shared" si="3"/>
        <v>0</v>
      </c>
      <c r="AO29" s="10">
        <f t="shared" si="3"/>
        <v>2.1969244852080041</v>
      </c>
      <c r="AP29" s="10">
        <f t="shared" si="3"/>
        <v>16.84700171908181</v>
      </c>
      <c r="AQ29" s="10">
        <f t="shared" si="3"/>
        <v>27.309236947791124</v>
      </c>
      <c r="AR29" s="10">
        <f t="shared" si="3"/>
        <v>0</v>
      </c>
      <c r="AS29" s="10">
        <f t="shared" si="3"/>
        <v>0.55886183713322479</v>
      </c>
      <c r="AT29" s="10">
        <f t="shared" si="3"/>
        <v>1.4605293592836137</v>
      </c>
      <c r="AU29" s="10">
        <f t="shared" si="3"/>
        <v>0</v>
      </c>
      <c r="AV29" s="10">
        <f t="shared" si="3"/>
        <v>0</v>
      </c>
      <c r="AW29" s="10">
        <f t="shared" si="3"/>
        <v>0</v>
      </c>
      <c r="AX29" s="10">
        <f t="shared" si="3"/>
        <v>0.58100850000814785</v>
      </c>
      <c r="AY29" s="10">
        <f t="shared" si="3"/>
        <v>16.337426588360941</v>
      </c>
      <c r="AZ29" s="10">
        <f t="shared" si="3"/>
        <v>5.9672641712204282</v>
      </c>
      <c r="BA29" s="10">
        <f t="shared" si="3"/>
        <v>27.795159564804905</v>
      </c>
      <c r="BB29" s="10">
        <f t="shared" si="3"/>
        <v>7.5145297279598298</v>
      </c>
      <c r="BD29" s="3" t="s">
        <v>125</v>
      </c>
      <c r="BE29" s="3" t="s">
        <v>126</v>
      </c>
      <c r="BF29" s="4">
        <v>28</v>
      </c>
      <c r="BG29" s="5">
        <v>0.87</v>
      </c>
      <c r="BH29" s="5">
        <v>0.08</v>
      </c>
    </row>
    <row r="30" spans="1:60">
      <c r="A30" s="10" t="s">
        <v>62</v>
      </c>
      <c r="B30" s="10">
        <f t="shared" si="2"/>
        <v>1.2908255371163855</v>
      </c>
      <c r="C30" s="10">
        <f t="shared" si="3"/>
        <v>3.8695187356258876E-2</v>
      </c>
      <c r="D30" s="10">
        <f t="shared" si="3"/>
        <v>0.47909159426968317</v>
      </c>
      <c r="E30" s="10">
        <f t="shared" si="3"/>
        <v>0.13590664749090686</v>
      </c>
      <c r="F30" s="10">
        <f t="shared" si="3"/>
        <v>0.61411878131478093</v>
      </c>
      <c r="G30" s="10">
        <f t="shared" si="3"/>
        <v>0.7735552784454397</v>
      </c>
      <c r="H30" s="10">
        <f t="shared" si="3"/>
        <v>0</v>
      </c>
      <c r="I30" s="10">
        <f t="shared" si="3"/>
        <v>0.24257399780259067</v>
      </c>
      <c r="J30" s="10">
        <f t="shared" si="3"/>
        <v>0</v>
      </c>
      <c r="K30" s="10">
        <f t="shared" si="3"/>
        <v>2.8711580825875695</v>
      </c>
      <c r="L30" s="10">
        <f t="shared" si="3"/>
        <v>0</v>
      </c>
      <c r="M30" s="10">
        <f t="shared" si="3"/>
        <v>0.65779108157813115</v>
      </c>
      <c r="N30" s="10">
        <f t="shared" si="3"/>
        <v>0</v>
      </c>
      <c r="O30" s="10">
        <f t="shared" si="3"/>
        <v>8.2721842378939154</v>
      </c>
      <c r="P30" s="10">
        <f t="shared" si="3"/>
        <v>0</v>
      </c>
      <c r="Q30" s="10">
        <f t="shared" si="3"/>
        <v>0.47145145828649504</v>
      </c>
      <c r="R30" s="10">
        <f t="shared" si="3"/>
        <v>1.790003328865301</v>
      </c>
      <c r="S30" s="10">
        <f t="shared" si="3"/>
        <v>0</v>
      </c>
      <c r="T30" s="10">
        <f t="shared" si="3"/>
        <v>0</v>
      </c>
      <c r="U30" s="10">
        <f t="shared" si="3"/>
        <v>2.6793214639469287</v>
      </c>
      <c r="V30" s="10">
        <f t="shared" si="3"/>
        <v>0.44419511374732396</v>
      </c>
      <c r="W30" s="10">
        <f t="shared" si="3"/>
        <v>0</v>
      </c>
      <c r="X30" s="10">
        <f t="shared" si="3"/>
        <v>0.40440977700447739</v>
      </c>
      <c r="Y30" s="10">
        <f t="shared" si="3"/>
        <v>0.59824630114633615</v>
      </c>
      <c r="Z30" s="10">
        <f t="shared" si="3"/>
        <v>0</v>
      </c>
      <c r="AA30" s="10">
        <f t="shared" si="3"/>
        <v>1.4766993570942144</v>
      </c>
      <c r="AB30" s="10">
        <f t="shared" si="3"/>
        <v>17.56020697972998</v>
      </c>
      <c r="AC30" s="10">
        <f t="shared" si="3"/>
        <v>0.21025075099745014</v>
      </c>
      <c r="AD30" s="10">
        <f t="shared" si="3"/>
        <v>0</v>
      </c>
      <c r="AE30" s="10">
        <f t="shared" si="3"/>
        <v>2.3656177690576983</v>
      </c>
      <c r="AF30" s="10">
        <f t="shared" si="3"/>
        <v>0</v>
      </c>
      <c r="AG30" s="10">
        <f t="shared" si="3"/>
        <v>0.28204649619444622</v>
      </c>
      <c r="AH30" s="10">
        <f t="shared" si="3"/>
        <v>0</v>
      </c>
      <c r="AI30" s="10">
        <f t="shared" si="3"/>
        <v>1.2251012410053332</v>
      </c>
      <c r="AJ30" s="10">
        <f t="shared" si="3"/>
        <v>0.70166570038238907</v>
      </c>
      <c r="AK30" s="10">
        <f t="shared" si="3"/>
        <v>3.645274927247665</v>
      </c>
      <c r="AL30" s="10">
        <f t="shared" si="3"/>
        <v>8.3242655059847745</v>
      </c>
      <c r="AM30" s="10">
        <f t="shared" si="3"/>
        <v>0.69185710485949736</v>
      </c>
      <c r="AN30" s="10">
        <f t="shared" si="3"/>
        <v>12.612548590433279</v>
      </c>
      <c r="AO30" s="10">
        <f t="shared" si="3"/>
        <v>3.707310068788507</v>
      </c>
      <c r="AP30" s="10">
        <f t="shared" si="3"/>
        <v>1.375265446455658</v>
      </c>
      <c r="AQ30" s="10">
        <f t="shared" si="3"/>
        <v>14.45783132530118</v>
      </c>
      <c r="AR30" s="10">
        <f t="shared" si="3"/>
        <v>7.4258751534273526E-2</v>
      </c>
      <c r="AS30" s="10">
        <f t="shared" si="3"/>
        <v>0.6244673571445164</v>
      </c>
      <c r="AT30" s="10">
        <f t="shared" si="3"/>
        <v>1.4979788300344756</v>
      </c>
      <c r="AU30" s="10">
        <f t="shared" si="3"/>
        <v>0</v>
      </c>
      <c r="AV30" s="10">
        <f t="shared" si="3"/>
        <v>0</v>
      </c>
      <c r="AW30" s="10">
        <f t="shared" si="3"/>
        <v>0</v>
      </c>
      <c r="AX30" s="10">
        <f t="shared" si="3"/>
        <v>0.65224932425982818</v>
      </c>
      <c r="AY30" s="10">
        <f t="shared" si="3"/>
        <v>11.43619861185266</v>
      </c>
      <c r="AZ30" s="10">
        <f t="shared" si="3"/>
        <v>5.6623674617420114</v>
      </c>
      <c r="BA30" s="10">
        <f t="shared" si="3"/>
        <v>0</v>
      </c>
      <c r="BB30" s="10">
        <f t="shared" si="3"/>
        <v>5.9374062048077665</v>
      </c>
      <c r="BD30" s="3" t="s">
        <v>127</v>
      </c>
      <c r="BE30" s="3" t="s">
        <v>128</v>
      </c>
      <c r="BF30" s="4">
        <v>29</v>
      </c>
      <c r="BG30" s="4" t="s">
        <v>78</v>
      </c>
      <c r="BH30" s="4" t="s">
        <v>78</v>
      </c>
    </row>
    <row r="31" spans="1:60">
      <c r="A31" s="10" t="s">
        <v>63</v>
      </c>
      <c r="B31" s="10">
        <f t="shared" si="2"/>
        <v>1.6946873631485975</v>
      </c>
      <c r="C31" s="10">
        <f t="shared" si="3"/>
        <v>3.2713811871251733E-2</v>
      </c>
      <c r="D31" s="10">
        <f t="shared" si="3"/>
        <v>0.48109239260836434</v>
      </c>
      <c r="E31" s="10">
        <f t="shared" si="3"/>
        <v>0.12173325109067509</v>
      </c>
      <c r="F31" s="10">
        <f t="shared" si="3"/>
        <v>0.38017527537406265</v>
      </c>
      <c r="G31" s="10">
        <f t="shared" si="3"/>
        <v>1.4328589417571569</v>
      </c>
      <c r="H31" s="10">
        <f t="shared" ref="C31:BB35" si="4">H12/H$20</f>
        <v>0</v>
      </c>
      <c r="I31" s="10">
        <f t="shared" si="4"/>
        <v>0.33639296800973945</v>
      </c>
      <c r="J31" s="10">
        <f t="shared" si="4"/>
        <v>29.543061308337016</v>
      </c>
      <c r="K31" s="10">
        <f t="shared" si="4"/>
        <v>0</v>
      </c>
      <c r="L31" s="10">
        <f t="shared" si="4"/>
        <v>0</v>
      </c>
      <c r="M31" s="10">
        <f t="shared" si="4"/>
        <v>0.40348833516079541</v>
      </c>
      <c r="N31" s="10">
        <f t="shared" si="4"/>
        <v>0</v>
      </c>
      <c r="O31" s="10">
        <f t="shared" si="4"/>
        <v>10.464034589185236</v>
      </c>
      <c r="P31" s="10">
        <f t="shared" si="4"/>
        <v>31.686120614198899</v>
      </c>
      <c r="Q31" s="10">
        <f t="shared" si="4"/>
        <v>0.73146408073541058</v>
      </c>
      <c r="R31" s="10">
        <f t="shared" si="4"/>
        <v>2.4142529440393576</v>
      </c>
      <c r="S31" s="10">
        <f t="shared" si="4"/>
        <v>9.0886873754072877</v>
      </c>
      <c r="T31" s="10">
        <f t="shared" si="4"/>
        <v>0</v>
      </c>
      <c r="U31" s="10">
        <f t="shared" si="4"/>
        <v>3.5507672488795015</v>
      </c>
      <c r="V31" s="10">
        <f t="shared" si="4"/>
        <v>0.32140531291698382</v>
      </c>
      <c r="W31" s="10">
        <f t="shared" si="4"/>
        <v>0</v>
      </c>
      <c r="X31" s="10">
        <f t="shared" si="4"/>
        <v>0.74865942189258627</v>
      </c>
      <c r="Y31" s="10">
        <f t="shared" si="4"/>
        <v>0.20733741669866171</v>
      </c>
      <c r="Z31" s="10">
        <f t="shared" si="4"/>
        <v>0</v>
      </c>
      <c r="AA31" s="10">
        <f t="shared" si="4"/>
        <v>1.4766993570942144</v>
      </c>
      <c r="AB31" s="10">
        <f t="shared" si="4"/>
        <v>6.8455044158269418</v>
      </c>
      <c r="AC31" s="10">
        <f t="shared" si="4"/>
        <v>0.182676882014178</v>
      </c>
      <c r="AD31" s="10">
        <f t="shared" si="4"/>
        <v>2.1520367194885086</v>
      </c>
      <c r="AE31" s="10">
        <f t="shared" si="4"/>
        <v>1.4275279640865421</v>
      </c>
      <c r="AF31" s="10">
        <f t="shared" si="4"/>
        <v>2.2895051875498798</v>
      </c>
      <c r="AG31" s="10">
        <f t="shared" si="4"/>
        <v>0.38781393226736355</v>
      </c>
      <c r="AH31" s="10">
        <f t="shared" si="4"/>
        <v>0</v>
      </c>
      <c r="AI31" s="10">
        <f t="shared" si="4"/>
        <v>0.52504338900228564</v>
      </c>
      <c r="AJ31" s="10">
        <f t="shared" si="4"/>
        <v>1.5946947735963388</v>
      </c>
      <c r="AK31" s="10">
        <f t="shared" si="4"/>
        <v>0</v>
      </c>
      <c r="AL31" s="10">
        <f t="shared" si="4"/>
        <v>3.8846572361262277</v>
      </c>
      <c r="AM31" s="10">
        <f t="shared" si="4"/>
        <v>0.75985288912087301</v>
      </c>
      <c r="AN31" s="10">
        <f t="shared" si="4"/>
        <v>0</v>
      </c>
      <c r="AO31" s="10">
        <f t="shared" si="4"/>
        <v>2.6088478261845047</v>
      </c>
      <c r="AP31" s="10">
        <f t="shared" si="4"/>
        <v>3.0943472545252302</v>
      </c>
      <c r="AQ31" s="10">
        <f t="shared" si="4"/>
        <v>16.064257028112426</v>
      </c>
      <c r="AR31" s="10">
        <f t="shared" si="4"/>
        <v>3.0976507782868383</v>
      </c>
      <c r="AS31" s="10">
        <f t="shared" si="4"/>
        <v>0.8881043542269289</v>
      </c>
      <c r="AT31" s="10">
        <f t="shared" si="4"/>
        <v>1.3107314762801658</v>
      </c>
      <c r="AU31" s="10">
        <f t="shared" si="4"/>
        <v>0</v>
      </c>
      <c r="AV31" s="10">
        <f t="shared" si="4"/>
        <v>0</v>
      </c>
      <c r="AW31" s="10">
        <f t="shared" si="4"/>
        <v>0</v>
      </c>
      <c r="AX31" s="10">
        <f t="shared" si="4"/>
        <v>0.90713316213806205</v>
      </c>
      <c r="AY31" s="10">
        <f t="shared" si="4"/>
        <v>10.619327282434613</v>
      </c>
      <c r="AZ31" s="10">
        <f t="shared" si="4"/>
        <v>7.1868510091340907</v>
      </c>
      <c r="BA31" s="10">
        <f t="shared" si="4"/>
        <v>0</v>
      </c>
      <c r="BB31" s="10">
        <f t="shared" si="4"/>
        <v>8.3494774755109216</v>
      </c>
      <c r="BD31" s="3" t="s">
        <v>129</v>
      </c>
      <c r="BE31" s="3" t="s">
        <v>130</v>
      </c>
      <c r="BF31" s="4">
        <v>30</v>
      </c>
      <c r="BG31" s="5">
        <v>-0.75</v>
      </c>
      <c r="BH31" s="5">
        <v>-0.03</v>
      </c>
    </row>
    <row r="32" spans="1:60">
      <c r="A32" s="10" t="s">
        <v>64</v>
      </c>
      <c r="B32" s="10">
        <f t="shared" si="2"/>
        <v>1.2726207010955826</v>
      </c>
      <c r="C32" s="10">
        <f t="shared" si="4"/>
        <v>5.1912226290811526E-2</v>
      </c>
      <c r="D32" s="10">
        <f t="shared" si="4"/>
        <v>0.3358449942622263</v>
      </c>
      <c r="E32" s="10">
        <f t="shared" si="4"/>
        <v>0.19128104939630605</v>
      </c>
      <c r="F32" s="10">
        <f t="shared" si="4"/>
        <v>0.92236848586034537</v>
      </c>
      <c r="G32" s="10">
        <f t="shared" si="4"/>
        <v>0.72867122475666912</v>
      </c>
      <c r="H32" s="10">
        <f t="shared" si="4"/>
        <v>0</v>
      </c>
      <c r="I32" s="10">
        <f t="shared" si="4"/>
        <v>0.18776662369794314</v>
      </c>
      <c r="J32" s="10">
        <f t="shared" si="4"/>
        <v>0</v>
      </c>
      <c r="K32" s="10">
        <f t="shared" si="4"/>
        <v>3.4991530429784539</v>
      </c>
      <c r="L32" s="10">
        <f t="shared" si="4"/>
        <v>0</v>
      </c>
      <c r="M32" s="10">
        <f t="shared" si="4"/>
        <v>0.335565940743702</v>
      </c>
      <c r="N32" s="10">
        <f t="shared" si="4"/>
        <v>0</v>
      </c>
      <c r="O32" s="10">
        <f t="shared" si="4"/>
        <v>7.8168074886882364</v>
      </c>
      <c r="P32" s="10">
        <f t="shared" si="4"/>
        <v>4.3205696472456454</v>
      </c>
      <c r="Q32" s="10">
        <f t="shared" si="4"/>
        <v>0.13143495200714408</v>
      </c>
      <c r="R32" s="10">
        <f t="shared" si="4"/>
        <v>1.5005926079225695</v>
      </c>
      <c r="S32" s="10">
        <f t="shared" si="4"/>
        <v>3.8709784161767131</v>
      </c>
      <c r="T32" s="10">
        <f t="shared" si="4"/>
        <v>0</v>
      </c>
      <c r="U32" s="10">
        <f t="shared" si="4"/>
        <v>5.7453281357744697</v>
      </c>
      <c r="V32" s="10">
        <f t="shared" si="4"/>
        <v>0.44059807588602407</v>
      </c>
      <c r="W32" s="10">
        <f t="shared" si="4"/>
        <v>0</v>
      </c>
      <c r="X32" s="10">
        <f t="shared" si="4"/>
        <v>0.43114761350064118</v>
      </c>
      <c r="Y32" s="10">
        <f t="shared" si="4"/>
        <v>0.40729919406812198</v>
      </c>
      <c r="Z32" s="10">
        <f t="shared" si="4"/>
        <v>0</v>
      </c>
      <c r="AA32" s="10">
        <f t="shared" si="4"/>
        <v>1.8048547697818176</v>
      </c>
      <c r="AB32" s="10">
        <f t="shared" si="4"/>
        <v>13.988639458428967</v>
      </c>
      <c r="AC32" s="10">
        <f t="shared" si="4"/>
        <v>0.28148324587090323</v>
      </c>
      <c r="AD32" s="10">
        <f t="shared" si="4"/>
        <v>0</v>
      </c>
      <c r="AE32" s="10">
        <f t="shared" si="4"/>
        <v>2.5287638220961606</v>
      </c>
      <c r="AF32" s="10">
        <f t="shared" si="4"/>
        <v>1.9842378292098959</v>
      </c>
      <c r="AG32" s="10">
        <f t="shared" si="4"/>
        <v>0.7756278645347271</v>
      </c>
      <c r="AH32" s="10">
        <f t="shared" si="4"/>
        <v>0</v>
      </c>
      <c r="AI32" s="10">
        <f t="shared" si="4"/>
        <v>1.0550871912331643</v>
      </c>
      <c r="AJ32" s="10">
        <f t="shared" si="4"/>
        <v>1.3235966620849611</v>
      </c>
      <c r="AK32" s="10">
        <f t="shared" si="4"/>
        <v>6.7697962934599492</v>
      </c>
      <c r="AL32" s="10">
        <f t="shared" si="4"/>
        <v>11.838955386289456</v>
      </c>
      <c r="AM32" s="10">
        <f t="shared" si="4"/>
        <v>0.53999985334242495</v>
      </c>
      <c r="AN32" s="10">
        <f t="shared" si="4"/>
        <v>10.655428981572943</v>
      </c>
      <c r="AO32" s="10">
        <f t="shared" si="4"/>
        <v>2.3342322655335046</v>
      </c>
      <c r="AP32" s="10">
        <f t="shared" si="4"/>
        <v>15.127919911012237</v>
      </c>
      <c r="AQ32" s="10">
        <f t="shared" si="4"/>
        <v>24.899598393574255</v>
      </c>
      <c r="AR32" s="10">
        <f t="shared" si="4"/>
        <v>0</v>
      </c>
      <c r="AS32" s="10">
        <f t="shared" si="4"/>
        <v>0.67913862382059276</v>
      </c>
      <c r="AT32" s="10">
        <f t="shared" si="4"/>
        <v>1.4605293592836137</v>
      </c>
      <c r="AU32" s="10">
        <f t="shared" si="4"/>
        <v>0</v>
      </c>
      <c r="AV32" s="10">
        <f t="shared" si="4"/>
        <v>33.428009613283798</v>
      </c>
      <c r="AW32" s="10">
        <f t="shared" si="4"/>
        <v>0</v>
      </c>
      <c r="AX32" s="10">
        <f t="shared" si="4"/>
        <v>0.92613071527184332</v>
      </c>
      <c r="AY32" s="10">
        <f t="shared" si="4"/>
        <v>11.43619861185266</v>
      </c>
      <c r="AZ32" s="10">
        <f t="shared" si="4"/>
        <v>7.8837577736561855</v>
      </c>
      <c r="BA32" s="10">
        <f t="shared" si="4"/>
        <v>0</v>
      </c>
      <c r="BB32" s="10">
        <f t="shared" si="4"/>
        <v>9.5555131108624991</v>
      </c>
      <c r="BD32" s="3" t="s">
        <v>131</v>
      </c>
      <c r="BE32" s="3" t="s">
        <v>132</v>
      </c>
      <c r="BF32" s="4">
        <v>31</v>
      </c>
      <c r="BG32" s="5">
        <v>-0.7</v>
      </c>
      <c r="BH32" s="5">
        <v>0.42</v>
      </c>
    </row>
    <row r="33" spans="1:60">
      <c r="A33" s="10" t="s">
        <v>65</v>
      </c>
      <c r="B33" s="10">
        <f t="shared" si="2"/>
        <v>1.0515910510340529</v>
      </c>
      <c r="C33" s="10">
        <f t="shared" si="4"/>
        <v>7.4276945235879591E-2</v>
      </c>
      <c r="D33" s="10">
        <f t="shared" si="4"/>
        <v>0.5589550488339462</v>
      </c>
      <c r="E33" s="10">
        <f t="shared" si="4"/>
        <v>0.1336073357986747</v>
      </c>
      <c r="F33" s="10">
        <f t="shared" si="4"/>
        <v>0.20957956087210614</v>
      </c>
      <c r="G33" s="10">
        <f t="shared" si="4"/>
        <v>0.75251198697376298</v>
      </c>
      <c r="H33" s="10">
        <f t="shared" si="4"/>
        <v>0</v>
      </c>
      <c r="I33" s="10">
        <f t="shared" si="4"/>
        <v>0.30908613579627175</v>
      </c>
      <c r="J33" s="10">
        <f t="shared" si="4"/>
        <v>22.143549627182946</v>
      </c>
      <c r="K33" s="10">
        <f t="shared" si="4"/>
        <v>0</v>
      </c>
      <c r="L33" s="10">
        <f t="shared" si="4"/>
        <v>0</v>
      </c>
      <c r="M33" s="10">
        <f t="shared" si="4"/>
        <v>1.3680166934372064</v>
      </c>
      <c r="N33" s="10">
        <f t="shared" si="4"/>
        <v>0</v>
      </c>
      <c r="O33" s="10">
        <f t="shared" si="4"/>
        <v>0</v>
      </c>
      <c r="P33" s="10">
        <f t="shared" si="4"/>
        <v>0</v>
      </c>
      <c r="Q33" s="10">
        <f t="shared" si="4"/>
        <v>0.12398198448464715</v>
      </c>
      <c r="R33" s="10">
        <f t="shared" si="4"/>
        <v>0</v>
      </c>
      <c r="S33" s="10">
        <f t="shared" si="4"/>
        <v>0</v>
      </c>
      <c r="T33" s="10">
        <f t="shared" si="4"/>
        <v>0.67154724861561732</v>
      </c>
      <c r="U33" s="10">
        <f t="shared" si="4"/>
        <v>2.3647581080118769</v>
      </c>
      <c r="V33" s="10">
        <f t="shared" si="4"/>
        <v>0.19812329410568127</v>
      </c>
      <c r="W33" s="10">
        <f t="shared" si="4"/>
        <v>0</v>
      </c>
      <c r="X33" s="10">
        <f t="shared" si="4"/>
        <v>0.37432971094629314</v>
      </c>
      <c r="Y33" s="10">
        <f t="shared" si="4"/>
        <v>0.98751615463196596</v>
      </c>
      <c r="Z33" s="10">
        <f t="shared" si="4"/>
        <v>0</v>
      </c>
      <c r="AA33" s="10">
        <f t="shared" si="4"/>
        <v>0.98446623806280964</v>
      </c>
      <c r="AB33" s="10">
        <f t="shared" si="4"/>
        <v>4.7620900284013503</v>
      </c>
      <c r="AC33" s="10">
        <f t="shared" si="4"/>
        <v>0</v>
      </c>
      <c r="AD33" s="10">
        <f t="shared" si="4"/>
        <v>0</v>
      </c>
      <c r="AE33" s="10">
        <f t="shared" si="4"/>
        <v>4.9351681044134743</v>
      </c>
      <c r="AF33" s="10">
        <f t="shared" si="4"/>
        <v>0</v>
      </c>
      <c r="AG33" s="10">
        <f t="shared" si="4"/>
        <v>0.21153487214583466</v>
      </c>
      <c r="AH33" s="10">
        <f t="shared" si="4"/>
        <v>0.73099880874268208</v>
      </c>
      <c r="AI33" s="10">
        <f t="shared" si="4"/>
        <v>0.39378254175171423</v>
      </c>
      <c r="AJ33" s="10">
        <f t="shared" si="4"/>
        <v>1.1083128676494554</v>
      </c>
      <c r="AK33" s="10">
        <f t="shared" si="4"/>
        <v>7.8113034155307099</v>
      </c>
      <c r="AL33" s="10">
        <f t="shared" si="4"/>
        <v>8.8792165397170919</v>
      </c>
      <c r="AM33" s="10">
        <f t="shared" si="4"/>
        <v>0.62442795213363311</v>
      </c>
      <c r="AN33" s="10">
        <f t="shared" si="4"/>
        <v>0</v>
      </c>
      <c r="AO33" s="10">
        <f t="shared" si="4"/>
        <v>4.2565411900905081</v>
      </c>
      <c r="AP33" s="10">
        <f t="shared" si="4"/>
        <v>4.1257963393669739</v>
      </c>
      <c r="AQ33" s="10">
        <f t="shared" si="4"/>
        <v>16.867469879518044</v>
      </c>
      <c r="AR33" s="10">
        <f t="shared" si="4"/>
        <v>0</v>
      </c>
      <c r="AS33" s="10">
        <f t="shared" si="4"/>
        <v>0.79698557643346835</v>
      </c>
      <c r="AT33" s="10">
        <f t="shared" si="4"/>
        <v>1.4605293592836137</v>
      </c>
      <c r="AU33" s="10">
        <f t="shared" si="4"/>
        <v>0</v>
      </c>
      <c r="AV33" s="10">
        <f t="shared" si="4"/>
        <v>0</v>
      </c>
      <c r="AW33" s="10">
        <f t="shared" si="4"/>
        <v>0</v>
      </c>
      <c r="AX33" s="10">
        <f t="shared" si="4"/>
        <v>0.82481043189167591</v>
      </c>
      <c r="AY33" s="10">
        <f t="shared" si="4"/>
        <v>10.619327282434613</v>
      </c>
      <c r="AZ33" s="10">
        <f t="shared" si="4"/>
        <v>6.5335009173946288</v>
      </c>
      <c r="BA33" s="10">
        <f t="shared" si="4"/>
        <v>0</v>
      </c>
      <c r="BB33" s="10">
        <f t="shared" si="4"/>
        <v>7.143441840159344</v>
      </c>
      <c r="BD33" s="3" t="s">
        <v>133</v>
      </c>
      <c r="BE33" s="3" t="s">
        <v>134</v>
      </c>
      <c r="BF33" s="4">
        <v>32</v>
      </c>
      <c r="BG33" s="5">
        <v>0.76</v>
      </c>
      <c r="BH33" s="5">
        <v>0.53</v>
      </c>
    </row>
    <row r="34" spans="1:60">
      <c r="A34" s="10" t="s">
        <v>66</v>
      </c>
      <c r="B34" s="10">
        <f t="shared" si="2"/>
        <v>1.3354684959978942</v>
      </c>
      <c r="C34" s="10">
        <f t="shared" si="4"/>
        <v>0.12843427899899731</v>
      </c>
      <c r="D34" s="10">
        <f t="shared" si="4"/>
        <v>0.44267143645905427</v>
      </c>
      <c r="E34" s="10">
        <f t="shared" si="4"/>
        <v>0.15406374446748519</v>
      </c>
      <c r="F34" s="10">
        <f t="shared" si="4"/>
        <v>0.14838687357903257</v>
      </c>
      <c r="G34" s="10">
        <f t="shared" si="4"/>
        <v>1.0668592156819765</v>
      </c>
      <c r="H34" s="10">
        <f t="shared" si="4"/>
        <v>0</v>
      </c>
      <c r="I34" s="10">
        <f t="shared" si="4"/>
        <v>0.22452506155556159</v>
      </c>
      <c r="J34" s="10">
        <f t="shared" si="4"/>
        <v>0</v>
      </c>
      <c r="K34" s="10">
        <f t="shared" si="4"/>
        <v>4.0194306591964724</v>
      </c>
      <c r="L34" s="10">
        <f t="shared" si="4"/>
        <v>0</v>
      </c>
      <c r="M34" s="10">
        <f t="shared" si="4"/>
        <v>1.3592084260043726</v>
      </c>
      <c r="N34" s="10">
        <f t="shared" si="4"/>
        <v>0</v>
      </c>
      <c r="O34" s="10">
        <f t="shared" si="4"/>
        <v>0</v>
      </c>
      <c r="P34" s="10">
        <f t="shared" si="4"/>
        <v>0</v>
      </c>
      <c r="Q34" s="10">
        <f t="shared" si="4"/>
        <v>0.15103279196597608</v>
      </c>
      <c r="R34" s="10">
        <f t="shared" si="4"/>
        <v>0</v>
      </c>
      <c r="S34" s="10">
        <f t="shared" si="4"/>
        <v>0</v>
      </c>
      <c r="T34" s="10">
        <f t="shared" si="4"/>
        <v>1.3357465332583554</v>
      </c>
      <c r="U34" s="10">
        <f t="shared" si="4"/>
        <v>1.7943040687942162</v>
      </c>
      <c r="V34" s="10">
        <f t="shared" si="4"/>
        <v>0.27433514602010028</v>
      </c>
      <c r="W34" s="10">
        <f t="shared" si="4"/>
        <v>0</v>
      </c>
      <c r="X34" s="10">
        <f t="shared" si="4"/>
        <v>0.31082734926790412</v>
      </c>
      <c r="Y34" s="10">
        <f t="shared" si="4"/>
        <v>0.88015962661803437</v>
      </c>
      <c r="Z34" s="10">
        <f t="shared" si="4"/>
        <v>0</v>
      </c>
      <c r="AA34" s="10">
        <f t="shared" si="4"/>
        <v>0.65631082537520646</v>
      </c>
      <c r="AB34" s="10">
        <f t="shared" si="4"/>
        <v>6.2502431622767727</v>
      </c>
      <c r="AC34" s="10">
        <f t="shared" si="4"/>
        <v>7.2381406081089394E-2</v>
      </c>
      <c r="AD34" s="10">
        <f t="shared" si="4"/>
        <v>0</v>
      </c>
      <c r="AE34" s="10">
        <f t="shared" si="4"/>
        <v>3.7931457331442409</v>
      </c>
      <c r="AF34" s="10">
        <f t="shared" si="4"/>
        <v>4.1211093375897843</v>
      </c>
      <c r="AG34" s="10">
        <f t="shared" si="4"/>
        <v>0</v>
      </c>
      <c r="AH34" s="10">
        <f t="shared" si="4"/>
        <v>0.73099880874268208</v>
      </c>
      <c r="AI34" s="10">
        <f t="shared" si="4"/>
        <v>0.51379245923795103</v>
      </c>
      <c r="AJ34" s="10">
        <f t="shared" si="4"/>
        <v>0.54219622302275516</v>
      </c>
      <c r="AK34" s="10">
        <f t="shared" si="4"/>
        <v>6.2490427324245674</v>
      </c>
      <c r="AL34" s="10">
        <f t="shared" si="4"/>
        <v>18.313384113166503</v>
      </c>
      <c r="AM34" s="10">
        <f t="shared" si="4"/>
        <v>0.46917091140349204</v>
      </c>
      <c r="AN34" s="10">
        <f t="shared" si="4"/>
        <v>5.2189856236275638</v>
      </c>
      <c r="AO34" s="10">
        <f t="shared" si="4"/>
        <v>2.8834633868355053</v>
      </c>
      <c r="AP34" s="10">
        <f t="shared" si="4"/>
        <v>1.0314490848417435</v>
      </c>
      <c r="AQ34" s="10">
        <f t="shared" si="4"/>
        <v>16.867469879518044</v>
      </c>
      <c r="AR34" s="10">
        <f t="shared" si="4"/>
        <v>2.6520982690811976E-2</v>
      </c>
      <c r="AS34" s="10">
        <f t="shared" si="4"/>
        <v>0.71315630086348469</v>
      </c>
      <c r="AT34" s="10">
        <f t="shared" si="4"/>
        <v>1.5354283007853373</v>
      </c>
      <c r="AU34" s="10">
        <f t="shared" si="4"/>
        <v>0</v>
      </c>
      <c r="AV34" s="10">
        <f t="shared" si="4"/>
        <v>0</v>
      </c>
      <c r="AW34" s="10">
        <f t="shared" si="4"/>
        <v>0</v>
      </c>
      <c r="AX34" s="10">
        <f t="shared" si="4"/>
        <v>0.92613071527184332</v>
      </c>
      <c r="AY34" s="10">
        <f t="shared" si="4"/>
        <v>7.3518419647624231</v>
      </c>
      <c r="AZ34" s="10">
        <f t="shared" si="4"/>
        <v>7.5353043913951376</v>
      </c>
      <c r="BA34" s="10">
        <f t="shared" si="4"/>
        <v>0</v>
      </c>
      <c r="BB34" s="10">
        <f t="shared" si="4"/>
        <v>7.6073016999099501</v>
      </c>
      <c r="BD34" s="3" t="s">
        <v>135</v>
      </c>
      <c r="BE34" s="3" t="s">
        <v>136</v>
      </c>
      <c r="BF34" s="4">
        <v>33</v>
      </c>
      <c r="BG34" s="4" t="s">
        <v>78</v>
      </c>
      <c r="BH34" s="4" t="s">
        <v>78</v>
      </c>
    </row>
    <row r="35" spans="1:60">
      <c r="A35" s="10" t="s">
        <v>67</v>
      </c>
      <c r="B35" s="10">
        <f t="shared" si="2"/>
        <v>8.1542699925354043</v>
      </c>
      <c r="C35" s="10">
        <f t="shared" si="4"/>
        <v>2.3650623477856177E-2</v>
      </c>
      <c r="D35" s="10">
        <f t="shared" si="4"/>
        <v>0.57278710660821475</v>
      </c>
      <c r="E35" s="10">
        <f t="shared" si="4"/>
        <v>9.7819106723013985E-2</v>
      </c>
      <c r="F35" s="10">
        <f t="shared" si="4"/>
        <v>0.42383501376786487</v>
      </c>
      <c r="G35" s="10">
        <f t="shared" si="4"/>
        <v>0.33567490021008084</v>
      </c>
      <c r="H35" s="10">
        <f t="shared" si="4"/>
        <v>0</v>
      </c>
      <c r="I35" s="10">
        <f t="shared" si="4"/>
        <v>0.29503368912185907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0.75399318859692399</v>
      </c>
      <c r="N35" s="10">
        <f t="shared" si="4"/>
        <v>14.786487753648318</v>
      </c>
      <c r="O35" s="10">
        <f t="shared" si="4"/>
        <v>0</v>
      </c>
      <c r="P35" s="10">
        <f t="shared" si="4"/>
        <v>0</v>
      </c>
      <c r="Q35" s="10">
        <f t="shared" si="4"/>
        <v>0.1282145408134534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3.8224539930801655</v>
      </c>
      <c r="V35" s="10">
        <f t="shared" si="4"/>
        <v>0.18480728396839746</v>
      </c>
      <c r="W35" s="10">
        <f t="shared" si="4"/>
        <v>0</v>
      </c>
      <c r="X35" s="10">
        <f t="shared" si="4"/>
        <v>0.31082734926790412</v>
      </c>
      <c r="Y35" s="10">
        <f t="shared" si="4"/>
        <v>0.48843122668933747</v>
      </c>
      <c r="Z35" s="10">
        <f t="shared" si="4"/>
        <v>3.2100892265150351</v>
      </c>
      <c r="AA35" s="10">
        <f t="shared" si="4"/>
        <v>0.98446623806280964</v>
      </c>
      <c r="AB35" s="10">
        <f t="shared" si="4"/>
        <v>5.3573512819515194</v>
      </c>
      <c r="AC35" s="10">
        <f t="shared" si="4"/>
        <v>0.20910183978981381</v>
      </c>
      <c r="AD35" s="10">
        <f t="shared" si="4"/>
        <v>0</v>
      </c>
      <c r="AE35" s="10">
        <f t="shared" si="4"/>
        <v>2.8142694149134688</v>
      </c>
      <c r="AF35" s="10">
        <f t="shared" si="4"/>
        <v>4.5790103750997595</v>
      </c>
      <c r="AG35" s="10">
        <f t="shared" si="4"/>
        <v>0</v>
      </c>
      <c r="AH35" s="10">
        <f t="shared" si="4"/>
        <v>1.3157978557368279</v>
      </c>
      <c r="AI35" s="10">
        <f t="shared" si="4"/>
        <v>0.49129059970928157</v>
      </c>
      <c r="AJ35" s="10">
        <f t="shared" si="4"/>
        <v>3.4445407109680919</v>
      </c>
      <c r="AK35" s="10">
        <f t="shared" si="4"/>
        <v>3.645274927247665</v>
      </c>
      <c r="AL35" s="10">
        <f t="shared" si="4"/>
        <v>7.9542981501632282</v>
      </c>
      <c r="AM35" s="10">
        <f t="shared" si="4"/>
        <v>0.72982141773876552</v>
      </c>
      <c r="AN35" s="10">
        <f t="shared" si="4"/>
        <v>5.2189856236275638</v>
      </c>
      <c r="AO35" s="10">
        <f t="shared" si="4"/>
        <v>10.435391304738019</v>
      </c>
      <c r="AP35" s="10">
        <f t="shared" si="4"/>
        <v>10.658307210031349</v>
      </c>
      <c r="AQ35" s="10">
        <f t="shared" si="4"/>
        <v>28.915662650602361</v>
      </c>
      <c r="AR35" s="10">
        <f t="shared" si="4"/>
        <v>0</v>
      </c>
      <c r="AS35" s="10">
        <f t="shared" si="4"/>
        <v>1.0205303112867583</v>
      </c>
      <c r="AT35" s="10">
        <f t="shared" si="4"/>
        <v>3.7074976043353267</v>
      </c>
      <c r="AU35" s="10">
        <f t="shared" si="4"/>
        <v>0</v>
      </c>
      <c r="AV35" s="10">
        <f t="shared" si="4"/>
        <v>33.428009613283798</v>
      </c>
      <c r="AW35" s="10">
        <f t="shared" si="4"/>
        <v>0</v>
      </c>
      <c r="AX35" s="10">
        <f t="shared" si="4"/>
        <v>1.2237590477010853</v>
      </c>
      <c r="AY35" s="10">
        <f t="shared" si="4"/>
        <v>8.985584623598518</v>
      </c>
      <c r="AZ35" s="10">
        <f t="shared" si="4"/>
        <v>8.4499945198303852</v>
      </c>
      <c r="BA35" s="10">
        <f t="shared" si="4"/>
        <v>9.2650531882683005</v>
      </c>
      <c r="BB35" s="10">
        <f t="shared" si="4"/>
        <v>10.947092690114319</v>
      </c>
      <c r="BD35" s="3" t="s">
        <v>33</v>
      </c>
      <c r="BE35" s="3" t="s">
        <v>137</v>
      </c>
      <c r="BF35" s="4">
        <v>34</v>
      </c>
      <c r="BG35" s="5">
        <v>-0.26</v>
      </c>
      <c r="BH35" s="5">
        <v>-0.88</v>
      </c>
    </row>
    <row r="36" spans="1:60">
      <c r="A36" s="10" t="s">
        <v>68</v>
      </c>
      <c r="B36" s="10">
        <f t="shared" si="2"/>
        <v>2.5991662086179899</v>
      </c>
      <c r="C36" s="10">
        <f t="shared" ref="C36:BB38" si="5">C17/C$20</f>
        <v>1.6475818452707326E-2</v>
      </c>
      <c r="D36" s="10">
        <f t="shared" si="5"/>
        <v>0.81378954770526457</v>
      </c>
      <c r="E36" s="10">
        <f t="shared" si="5"/>
        <v>6.8394456823902619E-2</v>
      </c>
      <c r="F36" s="10">
        <f t="shared" si="5"/>
        <v>0.12516209796059566</v>
      </c>
      <c r="G36" s="10">
        <f t="shared" si="5"/>
        <v>1.0446297409902012</v>
      </c>
      <c r="H36" s="10">
        <f t="shared" si="5"/>
        <v>0</v>
      </c>
      <c r="I36" s="10">
        <f t="shared" si="5"/>
        <v>0.69825813810831783</v>
      </c>
      <c r="J36" s="10">
        <f t="shared" si="5"/>
        <v>37.128370016052315</v>
      </c>
      <c r="K36" s="10">
        <f t="shared" si="5"/>
        <v>0</v>
      </c>
      <c r="L36" s="10">
        <f t="shared" si="5"/>
        <v>0</v>
      </c>
      <c r="M36" s="10">
        <f t="shared" si="5"/>
        <v>0.27087959600424416</v>
      </c>
      <c r="N36" s="10">
        <f t="shared" si="5"/>
        <v>0</v>
      </c>
      <c r="O36" s="10">
        <f t="shared" si="5"/>
        <v>0</v>
      </c>
      <c r="P36" s="10">
        <f t="shared" si="5"/>
        <v>0</v>
      </c>
      <c r="Q36" s="10">
        <f t="shared" si="5"/>
        <v>0.15305601132707661</v>
      </c>
      <c r="R36" s="10">
        <f t="shared" si="5"/>
        <v>0</v>
      </c>
      <c r="S36" s="10">
        <f t="shared" si="5"/>
        <v>9.7281650737661316</v>
      </c>
      <c r="T36" s="10">
        <f t="shared" si="5"/>
        <v>4.1700891878487187</v>
      </c>
      <c r="U36" s="10">
        <f t="shared" si="5"/>
        <v>0</v>
      </c>
      <c r="V36" s="10">
        <f t="shared" si="5"/>
        <v>0.23416444112868237</v>
      </c>
      <c r="W36" s="10">
        <f t="shared" si="5"/>
        <v>0</v>
      </c>
      <c r="X36" s="10">
        <f t="shared" si="5"/>
        <v>0.49130774561700974</v>
      </c>
      <c r="Y36" s="10">
        <f t="shared" si="5"/>
        <v>0.14669327110300573</v>
      </c>
      <c r="Z36" s="10">
        <f t="shared" si="5"/>
        <v>0</v>
      </c>
      <c r="AA36" s="10">
        <f t="shared" si="5"/>
        <v>0.98446623806280964</v>
      </c>
      <c r="AB36" s="10">
        <f t="shared" si="5"/>
        <v>5.9526125355016886</v>
      </c>
      <c r="AC36" s="10">
        <f t="shared" si="5"/>
        <v>0</v>
      </c>
      <c r="AD36" s="10">
        <f t="shared" si="5"/>
        <v>0</v>
      </c>
      <c r="AE36" s="10">
        <f t="shared" si="5"/>
        <v>2.4064042823173137</v>
      </c>
      <c r="AF36" s="10">
        <f t="shared" si="5"/>
        <v>1.3737031125299279</v>
      </c>
      <c r="AG36" s="10">
        <f t="shared" si="5"/>
        <v>0</v>
      </c>
      <c r="AH36" s="10">
        <f t="shared" si="5"/>
        <v>0.97466507832357618</v>
      </c>
      <c r="AI36" s="10">
        <f t="shared" si="5"/>
        <v>0.47003884348776043</v>
      </c>
      <c r="AJ36" s="10">
        <f t="shared" si="5"/>
        <v>0.4146206411350481</v>
      </c>
      <c r="AK36" s="10">
        <f t="shared" si="5"/>
        <v>30.203706540052078</v>
      </c>
      <c r="AL36" s="10">
        <f t="shared" si="5"/>
        <v>4.6245919477693187</v>
      </c>
      <c r="AM36" s="10">
        <f t="shared" si="5"/>
        <v>0.71565562935097893</v>
      </c>
      <c r="AN36" s="10">
        <f t="shared" si="5"/>
        <v>5.0015278893097488</v>
      </c>
      <c r="AO36" s="10">
        <f t="shared" si="5"/>
        <v>7.689235698228015</v>
      </c>
      <c r="AP36" s="10">
        <f t="shared" si="5"/>
        <v>0</v>
      </c>
      <c r="AQ36" s="10">
        <f t="shared" si="5"/>
        <v>30.522088353413604</v>
      </c>
      <c r="AR36" s="10">
        <f t="shared" si="5"/>
        <v>0</v>
      </c>
      <c r="AS36" s="10">
        <f t="shared" si="5"/>
        <v>1.1505264342720956</v>
      </c>
      <c r="AT36" s="10">
        <f t="shared" si="5"/>
        <v>6.5536573814008303</v>
      </c>
      <c r="AU36" s="10">
        <f t="shared" si="5"/>
        <v>0</v>
      </c>
      <c r="AV36" s="10">
        <f t="shared" si="5"/>
        <v>0</v>
      </c>
      <c r="AW36" s="10">
        <f t="shared" si="5"/>
        <v>6.2271062271062263</v>
      </c>
      <c r="AX36" s="10">
        <f t="shared" si="5"/>
        <v>1.1905133297169679</v>
      </c>
      <c r="AY36" s="10">
        <f t="shared" si="5"/>
        <v>10.619327282434613</v>
      </c>
      <c r="AZ36" s="10">
        <f t="shared" si="5"/>
        <v>8.4935511926130172</v>
      </c>
      <c r="BA36" s="10">
        <f t="shared" si="5"/>
        <v>0</v>
      </c>
      <c r="BB36" s="10">
        <f t="shared" si="5"/>
        <v>9.7410570547627415</v>
      </c>
      <c r="BD36" s="3" t="s">
        <v>138</v>
      </c>
      <c r="BE36" s="3" t="s">
        <v>139</v>
      </c>
      <c r="BF36" s="4">
        <v>35</v>
      </c>
      <c r="BG36" s="4" t="s">
        <v>78</v>
      </c>
      <c r="BH36" s="4" t="s">
        <v>78</v>
      </c>
    </row>
    <row r="37" spans="1:60">
      <c r="A37" s="10" t="s">
        <v>69</v>
      </c>
      <c r="B37" s="10">
        <f t="shared" si="2"/>
        <v>1.2877351880424799</v>
      </c>
      <c r="C37" s="10">
        <f t="shared" si="5"/>
        <v>1.8645495032111128E-2</v>
      </c>
      <c r="D37" s="10">
        <f t="shared" si="5"/>
        <v>0.68925874419727773</v>
      </c>
      <c r="E37" s="10">
        <f t="shared" si="5"/>
        <v>8.790461418820647E-2</v>
      </c>
      <c r="F37" s="10">
        <f t="shared" si="5"/>
        <v>0.15925487153973916</v>
      </c>
      <c r="G37" s="10">
        <f t="shared" si="5"/>
        <v>0.55886728592268198</v>
      </c>
      <c r="H37" s="10">
        <f t="shared" si="5"/>
        <v>0</v>
      </c>
      <c r="I37" s="10">
        <f t="shared" si="5"/>
        <v>0.7751309431637724</v>
      </c>
      <c r="J37" s="10">
        <f t="shared" si="5"/>
        <v>0</v>
      </c>
      <c r="K37" s="10">
        <f t="shared" si="5"/>
        <v>5.9651296867528467</v>
      </c>
      <c r="L37" s="10">
        <f t="shared" si="5"/>
        <v>0</v>
      </c>
      <c r="M37" s="10">
        <f t="shared" si="5"/>
        <v>0.36320450454433156</v>
      </c>
      <c r="N37" s="10">
        <f t="shared" si="5"/>
        <v>0</v>
      </c>
      <c r="O37" s="10">
        <f t="shared" si="5"/>
        <v>0</v>
      </c>
      <c r="P37" s="10">
        <f t="shared" si="5"/>
        <v>0</v>
      </c>
      <c r="Q37" s="10">
        <f t="shared" si="5"/>
        <v>6.546445943503594E-2</v>
      </c>
      <c r="R37" s="10">
        <f t="shared" si="5"/>
        <v>1.2689207371819717</v>
      </c>
      <c r="S37" s="10">
        <f t="shared" si="5"/>
        <v>10.095000017617251</v>
      </c>
      <c r="T37" s="10">
        <f t="shared" si="5"/>
        <v>4.4540875125491892</v>
      </c>
      <c r="U37" s="10">
        <f t="shared" si="5"/>
        <v>20.983062450948086</v>
      </c>
      <c r="V37" s="10">
        <f t="shared" si="5"/>
        <v>0.17507659823610169</v>
      </c>
      <c r="W37" s="10">
        <f t="shared" si="5"/>
        <v>0</v>
      </c>
      <c r="X37" s="10">
        <f t="shared" si="5"/>
        <v>0.53141450036125548</v>
      </c>
      <c r="Y37" s="10">
        <f t="shared" si="5"/>
        <v>0</v>
      </c>
      <c r="Z37" s="10">
        <f t="shared" si="5"/>
        <v>6.0941537659621376</v>
      </c>
      <c r="AA37" s="10">
        <f t="shared" si="5"/>
        <v>1.3126216507504129</v>
      </c>
      <c r="AB37" s="10">
        <f t="shared" si="5"/>
        <v>3.5715675213010125</v>
      </c>
      <c r="AC37" s="10">
        <f t="shared" si="5"/>
        <v>5.3998826758907957E-2</v>
      </c>
      <c r="AD37" s="10">
        <f t="shared" si="5"/>
        <v>0</v>
      </c>
      <c r="AE37" s="10">
        <f t="shared" si="5"/>
        <v>4.9351681044134743</v>
      </c>
      <c r="AF37" s="10">
        <f t="shared" si="5"/>
        <v>13.889664804469271</v>
      </c>
      <c r="AG37" s="10">
        <f t="shared" si="5"/>
        <v>0</v>
      </c>
      <c r="AH37" s="10">
        <f t="shared" si="5"/>
        <v>2.5828624575574768</v>
      </c>
      <c r="AI37" s="10">
        <f t="shared" si="5"/>
        <v>0.20626704567946935</v>
      </c>
      <c r="AJ37" s="10">
        <f t="shared" si="5"/>
        <v>0.57409011849468194</v>
      </c>
      <c r="AK37" s="10">
        <f t="shared" si="5"/>
        <v>0</v>
      </c>
      <c r="AL37" s="10">
        <f t="shared" si="5"/>
        <v>4.6245919477693187</v>
      </c>
      <c r="AM37" s="10">
        <f t="shared" si="5"/>
        <v>0.71168920860239859</v>
      </c>
      <c r="AN37" s="10">
        <f t="shared" si="5"/>
        <v>3.0444082804494128</v>
      </c>
      <c r="AO37" s="10">
        <f t="shared" si="5"/>
        <v>10.160775744087019</v>
      </c>
      <c r="AP37" s="10">
        <f t="shared" si="5"/>
        <v>0</v>
      </c>
      <c r="AQ37" s="10">
        <f t="shared" si="5"/>
        <v>21.686746987951775</v>
      </c>
      <c r="AR37" s="10">
        <f t="shared" si="5"/>
        <v>0</v>
      </c>
      <c r="AS37" s="10">
        <f t="shared" si="5"/>
        <v>1.2465048802145404</v>
      </c>
      <c r="AT37" s="10">
        <f t="shared" si="5"/>
        <v>3.3704523675775699</v>
      </c>
      <c r="AU37" s="10">
        <f t="shared" si="5"/>
        <v>0</v>
      </c>
      <c r="AV37" s="10">
        <f t="shared" si="5"/>
        <v>0</v>
      </c>
      <c r="AW37" s="10">
        <f t="shared" si="5"/>
        <v>3.1135531135531131</v>
      </c>
      <c r="AX37" s="10">
        <f t="shared" si="5"/>
        <v>1.4659778501567982</v>
      </c>
      <c r="AY37" s="10">
        <f t="shared" si="5"/>
        <v>13.069941270688753</v>
      </c>
      <c r="AZ37" s="10">
        <f t="shared" si="5"/>
        <v>11.760301651310332</v>
      </c>
      <c r="BA37" s="10">
        <f t="shared" si="5"/>
        <v>0</v>
      </c>
      <c r="BB37" s="10">
        <f t="shared" si="5"/>
        <v>12.060356353515775</v>
      </c>
      <c r="BD37" s="3" t="s">
        <v>140</v>
      </c>
      <c r="BE37" s="3" t="s">
        <v>140</v>
      </c>
      <c r="BF37" s="4">
        <v>36</v>
      </c>
      <c r="BG37" s="4" t="s">
        <v>78</v>
      </c>
      <c r="BH37" s="4" t="s">
        <v>78</v>
      </c>
    </row>
    <row r="38" spans="1:60">
      <c r="A38" s="10" t="s">
        <v>70</v>
      </c>
      <c r="B38" s="10">
        <f t="shared" si="2"/>
        <v>0.91478184782452443</v>
      </c>
      <c r="C38" s="10">
        <f t="shared" si="2"/>
        <v>4.6448481549488461E-2</v>
      </c>
      <c r="D38" s="10">
        <f t="shared" si="2"/>
        <v>0.59395264542609827</v>
      </c>
      <c r="E38" s="10">
        <f t="shared" si="2"/>
        <v>0.10699694496491675</v>
      </c>
      <c r="F38" s="10">
        <f t="shared" si="2"/>
        <v>0.19411258265878401</v>
      </c>
      <c r="G38" s="10">
        <f t="shared" si="2"/>
        <v>0.38791893481473466</v>
      </c>
      <c r="H38" s="10">
        <f t="shared" si="2"/>
        <v>0</v>
      </c>
      <c r="I38" s="10">
        <f t="shared" si="2"/>
        <v>0.53356735518102694</v>
      </c>
      <c r="J38" s="10">
        <f t="shared" si="2"/>
        <v>0</v>
      </c>
      <c r="K38" s="10">
        <f t="shared" si="2"/>
        <v>0</v>
      </c>
      <c r="L38" s="10">
        <f t="shared" si="2"/>
        <v>0</v>
      </c>
      <c r="M38" s="10">
        <f t="shared" si="2"/>
        <v>0.28622751520046874</v>
      </c>
      <c r="N38" s="10">
        <f t="shared" si="2"/>
        <v>9.9950658801680294</v>
      </c>
      <c r="O38" s="10">
        <f t="shared" si="2"/>
        <v>0</v>
      </c>
      <c r="P38" s="10">
        <f t="shared" si="2"/>
        <v>0</v>
      </c>
      <c r="Q38" s="10">
        <f t="shared" si="2"/>
        <v>7.8084776380645121E-2</v>
      </c>
      <c r="R38" s="10">
        <f t="shared" si="5"/>
        <v>0.95637336734482747</v>
      </c>
      <c r="S38" s="10">
        <f t="shared" si="5"/>
        <v>7.7617036059096147</v>
      </c>
      <c r="T38" s="10">
        <f t="shared" si="5"/>
        <v>2.7418080170269699</v>
      </c>
      <c r="U38" s="10">
        <f t="shared" si="5"/>
        <v>6.8048459954477352</v>
      </c>
      <c r="V38" s="10">
        <f t="shared" si="5"/>
        <v>0.18157930857008681</v>
      </c>
      <c r="W38" s="10">
        <f t="shared" si="5"/>
        <v>0</v>
      </c>
      <c r="X38" s="10">
        <f t="shared" si="5"/>
        <v>0.36764525182225222</v>
      </c>
      <c r="Y38" s="10">
        <f t="shared" si="5"/>
        <v>0.23602045853444495</v>
      </c>
      <c r="Z38" s="10">
        <f t="shared" si="5"/>
        <v>0</v>
      </c>
      <c r="AA38" s="10">
        <f t="shared" si="5"/>
        <v>0.98446623806280964</v>
      </c>
      <c r="AB38" s="10">
        <f t="shared" si="5"/>
        <v>4.1668287748511821</v>
      </c>
      <c r="AC38" s="10">
        <f t="shared" si="5"/>
        <v>7.3530317288725736E-2</v>
      </c>
      <c r="AD38" s="10">
        <f t="shared" si="5"/>
        <v>0</v>
      </c>
      <c r="AE38" s="10">
        <f t="shared" si="5"/>
        <v>7.2599993602115571</v>
      </c>
      <c r="AF38" s="10">
        <f t="shared" si="5"/>
        <v>9.9211891460494801</v>
      </c>
      <c r="AG38" s="10">
        <f t="shared" si="5"/>
        <v>0</v>
      </c>
      <c r="AH38" s="10">
        <f t="shared" si="5"/>
        <v>1.4619976174853642</v>
      </c>
      <c r="AI38" s="10">
        <f t="shared" si="5"/>
        <v>0.23626952505102852</v>
      </c>
      <c r="AJ38" s="10">
        <f t="shared" si="5"/>
        <v>0.67774527877844393</v>
      </c>
      <c r="AK38" s="10">
        <f t="shared" si="5"/>
        <v>2.6037678051769033</v>
      </c>
      <c r="AL38" s="10">
        <f t="shared" si="5"/>
        <v>6.8443960826985917</v>
      </c>
      <c r="AM38" s="10">
        <f t="shared" si="5"/>
        <v>0.70885605092484127</v>
      </c>
      <c r="AN38" s="10">
        <f t="shared" si="5"/>
        <v>0</v>
      </c>
      <c r="AO38" s="10">
        <f t="shared" si="5"/>
        <v>11.396545767016519</v>
      </c>
      <c r="AP38" s="10">
        <f t="shared" si="5"/>
        <v>0</v>
      </c>
      <c r="AQ38" s="10">
        <f t="shared" si="5"/>
        <v>35.341365461847332</v>
      </c>
      <c r="AR38" s="10">
        <f t="shared" si="5"/>
        <v>0</v>
      </c>
      <c r="AS38" s="10">
        <f t="shared" si="5"/>
        <v>1.3400534920824934</v>
      </c>
      <c r="AT38" s="10">
        <f t="shared" si="5"/>
        <v>6.254061615393935</v>
      </c>
      <c r="AU38" s="10">
        <f t="shared" si="5"/>
        <v>0</v>
      </c>
      <c r="AV38" s="10">
        <f t="shared" si="5"/>
        <v>33.428009613283798</v>
      </c>
      <c r="AW38" s="10">
        <f t="shared" si="5"/>
        <v>37.362637362637358</v>
      </c>
      <c r="AX38" s="10">
        <f t="shared" si="5"/>
        <v>1.7398592411688134</v>
      </c>
      <c r="AY38" s="10">
        <f t="shared" si="5"/>
        <v>11.43619861185266</v>
      </c>
      <c r="AZ38" s="10">
        <f t="shared" si="5"/>
        <v>13.24122852591978</v>
      </c>
      <c r="BA38" s="10">
        <f t="shared" si="5"/>
        <v>4.941361700409761</v>
      </c>
      <c r="BB38" s="10">
        <f t="shared" si="5"/>
        <v>16.327867063221358</v>
      </c>
      <c r="BD38" s="3" t="s">
        <v>141</v>
      </c>
      <c r="BE38" s="3" t="s">
        <v>141</v>
      </c>
      <c r="BF38" s="4">
        <v>37</v>
      </c>
      <c r="BG38" s="4" t="s">
        <v>78</v>
      </c>
      <c r="BH38" s="4" t="s">
        <v>78</v>
      </c>
    </row>
    <row r="39" spans="1:60">
      <c r="BD39" s="3" t="s">
        <v>142</v>
      </c>
      <c r="BE39" s="3" t="s">
        <v>142</v>
      </c>
      <c r="BF39" s="4">
        <v>38</v>
      </c>
      <c r="BG39" s="5">
        <v>-0.87</v>
      </c>
      <c r="BH39" s="5">
        <v>0.09</v>
      </c>
    </row>
    <row r="40" spans="1:60">
      <c r="BD40" s="3" t="s">
        <v>143</v>
      </c>
      <c r="BE40" s="3" t="s">
        <v>144</v>
      </c>
      <c r="BF40" s="4">
        <v>39</v>
      </c>
      <c r="BG40" s="5">
        <v>-0.11</v>
      </c>
      <c r="BH40" s="5">
        <v>-0.82</v>
      </c>
    </row>
    <row r="41" spans="1:60">
      <c r="BD41" s="3" t="s">
        <v>145</v>
      </c>
      <c r="BE41" s="3" t="s">
        <v>146</v>
      </c>
      <c r="BF41" s="4">
        <v>40</v>
      </c>
      <c r="BG41" s="5">
        <v>-0.84</v>
      </c>
      <c r="BH41" s="5">
        <v>0.27</v>
      </c>
    </row>
    <row r="42" spans="1:60">
      <c r="BD42" s="3" t="s">
        <v>147</v>
      </c>
      <c r="BE42" s="3" t="s">
        <v>148</v>
      </c>
      <c r="BF42" s="4">
        <v>41</v>
      </c>
      <c r="BG42" s="4" t="s">
        <v>78</v>
      </c>
      <c r="BH42" s="4" t="s">
        <v>78</v>
      </c>
    </row>
    <row r="43" spans="1:60">
      <c r="BD43" s="3" t="s">
        <v>149</v>
      </c>
      <c r="BE43" s="3" t="s">
        <v>150</v>
      </c>
      <c r="BF43" s="4">
        <v>42</v>
      </c>
      <c r="BG43" s="4" t="s">
        <v>78</v>
      </c>
      <c r="BH43" s="4" t="s">
        <v>78</v>
      </c>
    </row>
    <row r="44" spans="1:60">
      <c r="BD44" s="3" t="s">
        <v>151</v>
      </c>
      <c r="BE44" s="3" t="s">
        <v>152</v>
      </c>
      <c r="BF44" s="4">
        <v>43</v>
      </c>
      <c r="BG44" s="4" t="s">
        <v>78</v>
      </c>
      <c r="BH44" s="4" t="s">
        <v>78</v>
      </c>
    </row>
    <row r="45" spans="1:60">
      <c r="BD45" s="3" t="s">
        <v>153</v>
      </c>
      <c r="BE45" s="3" t="s">
        <v>154</v>
      </c>
      <c r="BF45" s="4">
        <v>44</v>
      </c>
      <c r="BG45" s="5">
        <v>-0.92</v>
      </c>
      <c r="BH45" s="5">
        <v>0.26</v>
      </c>
    </row>
    <row r="46" spans="1:60">
      <c r="BD46" s="3" t="s">
        <v>155</v>
      </c>
      <c r="BE46" s="3" t="s">
        <v>156</v>
      </c>
      <c r="BF46" s="4">
        <v>45</v>
      </c>
      <c r="BG46" s="5">
        <v>-0.79</v>
      </c>
      <c r="BH46" s="5">
        <v>0.22</v>
      </c>
    </row>
    <row r="47" spans="1:60">
      <c r="BD47" s="3" t="s">
        <v>157</v>
      </c>
      <c r="BE47" s="3" t="s">
        <v>158</v>
      </c>
      <c r="BF47" s="4">
        <v>46</v>
      </c>
      <c r="BG47" s="4" t="s">
        <v>78</v>
      </c>
      <c r="BH47" s="4" t="s">
        <v>78</v>
      </c>
    </row>
    <row r="48" spans="1:60">
      <c r="BD48" s="3" t="s">
        <v>159</v>
      </c>
      <c r="BE48" s="3" t="s">
        <v>160</v>
      </c>
      <c r="BF48" s="4">
        <v>47</v>
      </c>
      <c r="BG48" s="4" t="s">
        <v>78</v>
      </c>
      <c r="BH48" s="4" t="s">
        <v>78</v>
      </c>
    </row>
    <row r="49" spans="56:60">
      <c r="BD49" s="3" t="s">
        <v>161</v>
      </c>
      <c r="BE49" s="3" t="s">
        <v>162</v>
      </c>
      <c r="BF49" s="4">
        <v>48</v>
      </c>
      <c r="BG49" s="4" t="s">
        <v>78</v>
      </c>
      <c r="BH49" s="4" t="s">
        <v>78</v>
      </c>
    </row>
    <row r="50" spans="56:60">
      <c r="BD50" s="3" t="s">
        <v>163</v>
      </c>
      <c r="BE50" s="3" t="s">
        <v>163</v>
      </c>
      <c r="BF50" s="4">
        <v>49</v>
      </c>
      <c r="BG50" s="5">
        <v>-0.86</v>
      </c>
      <c r="BH50" s="5">
        <v>0.28000000000000003</v>
      </c>
    </row>
    <row r="51" spans="56:60">
      <c r="BD51" s="3" t="s">
        <v>164</v>
      </c>
      <c r="BE51" s="3" t="s">
        <v>165</v>
      </c>
      <c r="BF51" s="4">
        <v>50</v>
      </c>
      <c r="BG51" s="5">
        <v>0.78</v>
      </c>
      <c r="BH51" s="5">
        <v>0.2</v>
      </c>
    </row>
    <row r="52" spans="56:60">
      <c r="BD52" s="3" t="s">
        <v>166</v>
      </c>
      <c r="BE52" s="3" t="s">
        <v>166</v>
      </c>
      <c r="BF52" s="4">
        <v>51</v>
      </c>
      <c r="BG52" s="4" t="s">
        <v>78</v>
      </c>
      <c r="BH52" s="4" t="s">
        <v>78</v>
      </c>
    </row>
    <row r="53" spans="56:60">
      <c r="BD53" s="3" t="s">
        <v>167</v>
      </c>
      <c r="BE53" s="3" t="s">
        <v>167</v>
      </c>
      <c r="BF53" s="4">
        <v>52</v>
      </c>
      <c r="BG53" s="4" t="s">
        <v>78</v>
      </c>
      <c r="BH53" s="4" t="s">
        <v>78</v>
      </c>
    </row>
    <row r="54" spans="56:60" ht="16" thickBot="1">
      <c r="BD54" s="6" t="s">
        <v>168</v>
      </c>
      <c r="BE54" s="6" t="s">
        <v>168</v>
      </c>
      <c r="BF54" s="7">
        <v>53</v>
      </c>
      <c r="BG54" s="8">
        <v>-0.06</v>
      </c>
      <c r="BH54" s="8">
        <v>0.75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Cheese ripening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jjjjj jjjjjjjjjjj</dc:creator>
  <cp:lastModifiedBy>jjjjj jjjjjjjjjjj</cp:lastModifiedBy>
  <dcterms:created xsi:type="dcterms:W3CDTF">2015-01-01T00:18:28Z</dcterms:created>
  <dcterms:modified xsi:type="dcterms:W3CDTF">2016-12-01T17:39:40Z</dcterms:modified>
</cp:coreProperties>
</file>