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inadibartolomeo/Desktop/cartella senza nome/PPT/"/>
    </mc:Choice>
  </mc:AlternateContent>
  <xr:revisionPtr revIDLastSave="0" documentId="8_{8F0DE281-7480-3440-BB6D-C8FFC59E3121}" xr6:coauthVersionLast="47" xr6:coauthVersionMax="47" xr10:uidLastSave="{00000000-0000-0000-0000-000000000000}"/>
  <bookViews>
    <workbookView xWindow="0" yWindow="740" windowWidth="29400" windowHeight="18380" xr2:uid="{BFA116F7-0A6B-45EA-B0AB-FD1FD3158F72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2" l="1"/>
  <c r="J10" i="2"/>
  <c r="J8" i="2"/>
  <c r="J4" i="2"/>
  <c r="J5" i="2"/>
  <c r="J3" i="2"/>
  <c r="I9" i="2"/>
  <c r="I10" i="2"/>
  <c r="I8" i="2"/>
  <c r="I4" i="2"/>
  <c r="I5" i="2"/>
  <c r="I3" i="2"/>
  <c r="F9" i="2"/>
  <c r="F10" i="2"/>
  <c r="F8" i="2"/>
  <c r="F5" i="2"/>
  <c r="F4" i="2"/>
  <c r="F3" i="2"/>
  <c r="E9" i="2"/>
  <c r="E10" i="2"/>
  <c r="E8" i="2"/>
  <c r="E4" i="2"/>
  <c r="E5" i="2"/>
  <c r="E3" i="2"/>
  <c r="K5" i="2" l="1"/>
  <c r="K9" i="2"/>
  <c r="K8" i="2"/>
  <c r="K3" i="2"/>
  <c r="K4" i="2"/>
  <c r="K10" i="2"/>
  <c r="L3" i="2" l="1"/>
  <c r="M9" i="2" s="1"/>
  <c r="N9" i="2" s="1"/>
  <c r="M3" i="2" l="1"/>
  <c r="N3" i="2" s="1"/>
  <c r="M5" i="2"/>
  <c r="N5" i="2" s="1"/>
  <c r="M8" i="2"/>
  <c r="N8" i="2" s="1"/>
  <c r="M4" i="2"/>
  <c r="N4" i="2" s="1"/>
  <c r="M10" i="2"/>
  <c r="N10" i="2" s="1"/>
  <c r="O3" i="2" l="1"/>
  <c r="O8" i="2"/>
  <c r="P3" i="2"/>
</calcChain>
</file>

<file path=xl/sharedStrings.xml><?xml version="1.0" encoding="utf-8"?>
<sst xmlns="http://schemas.openxmlformats.org/spreadsheetml/2006/main" count="26" uniqueCount="18">
  <si>
    <t>Ct1</t>
  </si>
  <si>
    <t>Ct2</t>
  </si>
  <si>
    <t>BETA ACTIN</t>
  </si>
  <si>
    <t>Average</t>
  </si>
  <si>
    <t>TRPV1</t>
  </si>
  <si>
    <t>Standard Deviation</t>
  </si>
  <si>
    <t xml:space="preserve">∆CT		</t>
  </si>
  <si>
    <t xml:space="preserve">∆∆CT		</t>
  </si>
  <si>
    <t>2^(-∆∆CT)</t>
  </si>
  <si>
    <t>t-test</t>
  </si>
  <si>
    <t xml:space="preserve">Human Ovarian surface epithelial cells </t>
  </si>
  <si>
    <t xml:space="preserve">Human Ovarian Cancer cells </t>
  </si>
  <si>
    <t xml:space="preserve">Control 1 </t>
  </si>
  <si>
    <t xml:space="preserve">Control 2 </t>
  </si>
  <si>
    <t xml:space="preserve">Control 3 </t>
  </si>
  <si>
    <t xml:space="preserve">Condition1 </t>
  </si>
  <si>
    <t xml:space="preserve">Condition2 </t>
  </si>
  <si>
    <t xml:space="preserve">Condition3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</si>
</sst>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1" xfId="0" applyNumberFormat="1" applyBorder="1"/>
    <xf numFmtId="2" fontId="0" fillId="2" borderId="1" xfId="0" applyNumberFormat="1" applyFill="1" applyBorder="1"/>
    <xf numFmtId="0" fontId="0" fillId="3" borderId="0" xfId="0" applyFill="1"/>
    <xf numFmtId="2" fontId="0" fillId="0" borderId="0" xfId="0" applyNumberFormat="1"/>
    <xf numFmtId="2" fontId="1" fillId="0" borderId="1" xfId="0" applyNumberFormat="1" applyFont="1" applyBorder="1"/>
    <xf numFmtId="2" fontId="1" fillId="0" borderId="0" xfId="0" applyNumberFormat="1" applyFont="1"/>
    <xf numFmtId="2" fontId="1" fillId="2" borderId="1" xfId="0" applyNumberFormat="1" applyFont="1" applyFill="1" applyBorder="1"/>
    <xf numFmtId="0" fontId="3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89E90-7CE0-4AAB-AA01-710C5C46C35F}">
  <dimension ref="A1:P10"/>
  <sheetViews>
    <sheetView tabSelected="1" workbookViewId="0">
      <selection activeCell="N8" sqref="N8:N10"/>
    </sheetView>
  </sheetViews>
  <sheetFormatPr baseColWidth="10" defaultColWidth="8.83203125" defaultRowHeight="15" x14ac:dyDescent="0.2"/>
  <cols>
    <col min="1" max="1" width="16.83203125" customWidth="1"/>
    <col min="2" max="2" width="31.83203125" customWidth="1"/>
    <col min="4" max="4" width="12.1640625" customWidth="1"/>
    <col min="5" max="5" width="16.5" bestFit="1" customWidth="1"/>
    <col min="6" max="6" width="16.6640625" customWidth="1"/>
    <col min="9" max="9" width="16.1640625" customWidth="1"/>
    <col min="10" max="10" width="17.33203125" customWidth="1"/>
    <col min="11" max="11" width="10.5" customWidth="1"/>
  </cols>
  <sheetData>
    <row r="1" spans="1:16" x14ac:dyDescent="0.2">
      <c r="E1" s="10" t="s">
        <v>2</v>
      </c>
      <c r="I1" s="11" t="s">
        <v>4</v>
      </c>
    </row>
    <row r="2" spans="1:16" x14ac:dyDescent="0.2">
      <c r="C2" s="1" t="s">
        <v>0</v>
      </c>
      <c r="D2" s="1" t="s">
        <v>1</v>
      </c>
      <c r="E2" s="1" t="s">
        <v>3</v>
      </c>
      <c r="F2" s="1" t="s">
        <v>5</v>
      </c>
      <c r="G2" s="1" t="s">
        <v>0</v>
      </c>
      <c r="H2" s="1" t="s">
        <v>1</v>
      </c>
      <c r="I2" s="1" t="s">
        <v>3</v>
      </c>
      <c r="J2" s="1" t="s">
        <v>5</v>
      </c>
      <c r="K2" s="1" t="s">
        <v>6</v>
      </c>
      <c r="L2" s="2"/>
      <c r="M2" s="2" t="s">
        <v>7</v>
      </c>
      <c r="N2" s="2" t="s">
        <v>8</v>
      </c>
      <c r="P2" s="2" t="s">
        <v>9</v>
      </c>
    </row>
    <row r="3" spans="1:16" x14ac:dyDescent="0.2">
      <c r="A3" s="3" t="s">
        <v>12</v>
      </c>
      <c r="B3" s="3" t="s">
        <v>10</v>
      </c>
      <c r="C3" s="3">
        <v>15.22</v>
      </c>
      <c r="D3" s="3">
        <v>15.57</v>
      </c>
      <c r="E3" s="7">
        <f>AVERAGE(C3,D3)</f>
        <v>15.395</v>
      </c>
      <c r="F3" s="3">
        <f>STDEV(C3,D3)</f>
        <v>0.24748737341529137</v>
      </c>
      <c r="G3" s="3">
        <v>25.11</v>
      </c>
      <c r="H3" s="3">
        <v>25.54</v>
      </c>
      <c r="I3" s="7">
        <f>AVERAGE(G3,H3)</f>
        <v>25.324999999999999</v>
      </c>
      <c r="J3" s="3">
        <f>STDEV(G3,H3)</f>
        <v>0.30405591591021525</v>
      </c>
      <c r="K3" s="3">
        <f>(I3-E3)</f>
        <v>9.93</v>
      </c>
      <c r="L3" s="3">
        <f>AVERAGE(K3:K5)</f>
        <v>9.9550000000000001</v>
      </c>
      <c r="M3" s="3">
        <f t="shared" ref="M3:M5" si="0">(K3-$L$3)</f>
        <v>-2.5000000000000355E-2</v>
      </c>
      <c r="N3" s="3">
        <f>2^(-M3)</f>
        <v>1.0174796921026867</v>
      </c>
      <c r="O3">
        <f>AVERAGE(N3:N5)</f>
        <v>1.0000842198079711</v>
      </c>
      <c r="P3" s="5">
        <f>_xlfn.T.TEST(N3:N5,N8:N10,2,2)</f>
        <v>8.841141204360586E-3</v>
      </c>
    </row>
    <row r="4" spans="1:16" x14ac:dyDescent="0.2">
      <c r="A4" s="3" t="s">
        <v>13</v>
      </c>
      <c r="B4" s="3" t="s">
        <v>10</v>
      </c>
      <c r="C4" s="3">
        <v>15.71</v>
      </c>
      <c r="D4" s="3">
        <v>16.010000000000002</v>
      </c>
      <c r="E4" s="7">
        <f t="shared" ref="E4:E5" si="1">AVERAGE(C4,D4)</f>
        <v>15.860000000000001</v>
      </c>
      <c r="F4" s="3">
        <f t="shared" ref="F4:F5" si="2">STDEV(C4,D4)</f>
        <v>0.21213203435596475</v>
      </c>
      <c r="G4" s="3">
        <v>25.66</v>
      </c>
      <c r="H4" s="3">
        <v>26.01</v>
      </c>
      <c r="I4" s="7">
        <f t="shared" ref="I4:I5" si="3">AVERAGE(G4,H4)</f>
        <v>25.835000000000001</v>
      </c>
      <c r="J4" s="3">
        <f t="shared" ref="J4:J5" si="4">STDEV(G4,H4)</f>
        <v>0.24748737341529264</v>
      </c>
      <c r="K4" s="3">
        <f t="shared" ref="K4:K5" si="5">(I4-E4)</f>
        <v>9.9749999999999996</v>
      </c>
      <c r="L4" s="3"/>
      <c r="M4" s="3">
        <f t="shared" si="0"/>
        <v>1.9999999999999574E-2</v>
      </c>
      <c r="N4" s="3">
        <f t="shared" ref="N4:N5" si="6">2^(-M4)</f>
        <v>0.98623270449335942</v>
      </c>
    </row>
    <row r="5" spans="1:16" x14ac:dyDescent="0.2">
      <c r="A5" s="3" t="s">
        <v>14</v>
      </c>
      <c r="B5" s="3" t="s">
        <v>10</v>
      </c>
      <c r="C5" s="3">
        <v>16.34</v>
      </c>
      <c r="D5" s="3">
        <v>16.88</v>
      </c>
      <c r="E5" s="7">
        <f t="shared" si="1"/>
        <v>16.61</v>
      </c>
      <c r="F5" s="3">
        <f t="shared" si="2"/>
        <v>0.38183766184073509</v>
      </c>
      <c r="G5" s="3">
        <v>26.71</v>
      </c>
      <c r="H5" s="3">
        <v>26.43</v>
      </c>
      <c r="I5" s="7">
        <f t="shared" si="3"/>
        <v>26.57</v>
      </c>
      <c r="J5" s="3">
        <f t="shared" si="4"/>
        <v>0.1979898987322341</v>
      </c>
      <c r="K5" s="3">
        <f t="shared" si="5"/>
        <v>9.9600000000000009</v>
      </c>
      <c r="L5" s="3"/>
      <c r="M5" s="3">
        <f t="shared" si="0"/>
        <v>5.0000000000007816E-3</v>
      </c>
      <c r="N5" s="3">
        <f t="shared" si="6"/>
        <v>0.99654026282786734</v>
      </c>
    </row>
    <row r="6" spans="1:16" x14ac:dyDescent="0.2">
      <c r="A6" s="6"/>
      <c r="B6" s="6"/>
      <c r="C6" s="6"/>
      <c r="D6" s="6"/>
      <c r="E6" s="8"/>
      <c r="F6" s="3"/>
      <c r="G6" s="6"/>
      <c r="H6" s="6"/>
      <c r="I6" s="8"/>
      <c r="J6" s="3"/>
      <c r="K6" s="6"/>
      <c r="L6" s="6"/>
      <c r="M6" s="6"/>
      <c r="N6" s="6"/>
    </row>
    <row r="7" spans="1:16" x14ac:dyDescent="0.2">
      <c r="A7" s="6"/>
      <c r="B7" s="6"/>
      <c r="C7" s="6"/>
      <c r="D7" s="6"/>
      <c r="E7" s="8"/>
      <c r="F7" s="3"/>
      <c r="G7" s="6"/>
      <c r="H7" s="6"/>
      <c r="I7" s="8"/>
      <c r="J7" s="3"/>
      <c r="K7" s="6"/>
      <c r="L7" s="6"/>
      <c r="M7" s="6"/>
      <c r="N7" s="6"/>
    </row>
    <row r="8" spans="1:16" x14ac:dyDescent="0.2">
      <c r="A8" s="4" t="s">
        <v>15</v>
      </c>
      <c r="B8" s="4" t="s">
        <v>11</v>
      </c>
      <c r="C8" s="4">
        <v>15.41</v>
      </c>
      <c r="D8" s="4">
        <v>15.66</v>
      </c>
      <c r="E8" s="9">
        <f>AVERAGE(C8,D8)</f>
        <v>15.535</v>
      </c>
      <c r="F8" s="4">
        <f>STDEV(C8,D8)</f>
        <v>0.17677669529663689</v>
      </c>
      <c r="G8" s="4">
        <v>27.44</v>
      </c>
      <c r="H8" s="4">
        <v>27.32</v>
      </c>
      <c r="I8" s="9">
        <f>AVERAGE(G8,H8)</f>
        <v>27.380000000000003</v>
      </c>
      <c r="J8" s="4">
        <f>STDEV(G8,H8)</f>
        <v>8.4852813742386402E-2</v>
      </c>
      <c r="K8" s="4">
        <f t="shared" ref="K8:K10" si="7">(I8-E8)</f>
        <v>11.845000000000002</v>
      </c>
      <c r="L8" s="4"/>
      <c r="M8" s="4">
        <f t="shared" ref="M8:M10" si="8">(K8-$L$3)</f>
        <v>1.8900000000000023</v>
      </c>
      <c r="N8" s="4">
        <f>2^(-M8)</f>
        <v>0.26980705912610636</v>
      </c>
      <c r="O8">
        <f>AVERAGE(N8:N10)</f>
        <v>0.44489496832305725</v>
      </c>
    </row>
    <row r="9" spans="1:16" x14ac:dyDescent="0.2">
      <c r="A9" s="4" t="s">
        <v>16</v>
      </c>
      <c r="B9" s="4" t="s">
        <v>11</v>
      </c>
      <c r="C9" s="4">
        <v>16.309999999999999</v>
      </c>
      <c r="D9" s="4">
        <v>16.12</v>
      </c>
      <c r="E9" s="9">
        <f t="shared" ref="E9:E10" si="9">AVERAGE(C9,D9)</f>
        <v>16.215</v>
      </c>
      <c r="F9" s="4">
        <f t="shared" ref="F9:F10" si="10">STDEV(C9,D9)</f>
        <v>0.13435028842544242</v>
      </c>
      <c r="G9" s="4">
        <v>27.22</v>
      </c>
      <c r="H9" s="4">
        <v>27.76</v>
      </c>
      <c r="I9" s="9">
        <f t="shared" ref="I9:I10" si="11">AVERAGE(G9,H9)</f>
        <v>27.490000000000002</v>
      </c>
      <c r="J9" s="4">
        <f t="shared" ref="J9:J10" si="12">STDEV(G9,H9)</f>
        <v>0.38183766184073759</v>
      </c>
      <c r="K9" s="4">
        <f t="shared" si="7"/>
        <v>11.275000000000002</v>
      </c>
      <c r="L9" s="4"/>
      <c r="M9" s="4">
        <f t="shared" si="8"/>
        <v>1.3200000000000021</v>
      </c>
      <c r="N9" s="4">
        <f t="shared" ref="N9:N10" si="13">2^(-M9)</f>
        <v>0.4005349387948105</v>
      </c>
    </row>
    <row r="10" spans="1:16" x14ac:dyDescent="0.2">
      <c r="A10" s="4" t="s">
        <v>17</v>
      </c>
      <c r="B10" s="4" t="s">
        <v>11</v>
      </c>
      <c r="C10" s="4">
        <v>15.55</v>
      </c>
      <c r="D10" s="4">
        <v>15.87</v>
      </c>
      <c r="E10" s="9">
        <f t="shared" si="9"/>
        <v>15.71</v>
      </c>
      <c r="F10" s="4">
        <f t="shared" si="10"/>
        <v>0.22627416997969416</v>
      </c>
      <c r="G10" s="4">
        <v>26.12</v>
      </c>
      <c r="H10" s="4">
        <v>26.39</v>
      </c>
      <c r="I10" s="9">
        <f t="shared" si="11"/>
        <v>26.255000000000003</v>
      </c>
      <c r="J10" s="4">
        <f t="shared" si="12"/>
        <v>0.19091883092036754</v>
      </c>
      <c r="K10" s="4">
        <f t="shared" si="7"/>
        <v>10.545000000000002</v>
      </c>
      <c r="L10" s="4"/>
      <c r="M10" s="4">
        <f t="shared" si="8"/>
        <v>0.59000000000000163</v>
      </c>
      <c r="N10" s="4">
        <f t="shared" si="13"/>
        <v>0.66434290704825505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Martina Di Bartolomeo</cp:lastModifiedBy>
  <dcterms:created xsi:type="dcterms:W3CDTF">2023-03-15T06:23:10Z</dcterms:created>
  <dcterms:modified xsi:type="dcterms:W3CDTF">2026-03-19T16:35:53Z</dcterms:modified>
</cp:coreProperties>
</file>