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5"/>
  </sheets>
  <definedNames/>
  <calcPr/>
</workbook>
</file>

<file path=xl/sharedStrings.xml><?xml version="1.0" encoding="utf-8"?>
<sst xmlns="http://schemas.openxmlformats.org/spreadsheetml/2006/main" count="43" uniqueCount="27">
  <si>
    <t>Costo</t>
  </si>
  <si>
    <t>Taglio</t>
  </si>
  <si>
    <t>Assemblaggio</t>
  </si>
  <si>
    <t>Finitura</t>
  </si>
  <si>
    <t>Confezionamento</t>
  </si>
  <si>
    <t>Manutenzione</t>
  </si>
  <si>
    <t>coefficiente</t>
  </si>
  <si>
    <t>Retribuzioni indirette</t>
  </si>
  <si>
    <t>Ammortamenti</t>
  </si>
  <si>
    <t>-</t>
  </si>
  <si>
    <t>Energia elettrica</t>
  </si>
  <si>
    <t>Materiali indiretti</t>
  </si>
  <si>
    <t>TOTALE</t>
  </si>
  <si>
    <t>Attività</t>
  </si>
  <si>
    <t>Activity driver</t>
  </si>
  <si>
    <t>Valore del driver</t>
  </si>
  <si>
    <t>Large</t>
  </si>
  <si>
    <t>Small</t>
  </si>
  <si>
    <t>COEFF</t>
  </si>
  <si>
    <t>N° tavole tagliate</t>
  </si>
  <si>
    <t>Ore macchina</t>
  </si>
  <si>
    <t>Ore uomo</t>
  </si>
  <si>
    <t>N° imballi</t>
  </si>
  <si>
    <t>COSTO TOTALE SCRIVANIE</t>
  </si>
  <si>
    <t>COSTO UNITARIO</t>
  </si>
  <si>
    <t>costi diretti di materie</t>
  </si>
  <si>
    <t>costi delle attività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</si>
</sst>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-2]\ #,##0.00"/>
    <numFmt numFmtId="165" formatCode="0.000"/>
  </numFmts>
  <fonts count="8">
    <font>
      <sz val="10.0"/>
      <color rgb="FF000000"/>
      <name val="Arial"/>
      <scheme val="minor"/>
    </font>
    <font>
      <b/>
      <sz val="9.0"/>
      <color theme="1"/>
      <name val="Arial"/>
      <scheme val="minor"/>
    </font>
    <font>
      <color theme="1"/>
      <name val="Arial"/>
      <scheme val="minor"/>
    </font>
    <font>
      <sz val="9.0"/>
      <color theme="1"/>
      <name val="Arial"/>
      <scheme val="minor"/>
    </font>
    <font>
      <sz val="10.0"/>
      <color theme="1"/>
      <name val="Arial"/>
      <scheme val="minor"/>
    </font>
    <font>
      <b/>
      <color theme="1"/>
      <name val="Arial"/>
      <scheme val="minor"/>
    </font>
    <font>
      <b/>
      <sz val="10.0"/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 vertical="top"/>
    </xf>
    <xf borderId="1" fillId="0" fontId="4" numFmtId="164" xfId="0" applyAlignment="1" applyBorder="1" applyFont="1" applyNumberFormat="1">
      <alignment horizontal="right" readingOrder="0" vertical="top"/>
    </xf>
    <xf borderId="1" fillId="0" fontId="3" numFmtId="0" xfId="0" applyAlignment="1" applyBorder="1" applyFont="1">
      <alignment horizontal="right" readingOrder="0" vertical="top"/>
    </xf>
    <xf borderId="1" fillId="0" fontId="2" numFmtId="0" xfId="0" applyBorder="1" applyFont="1"/>
    <xf borderId="1" fillId="2" fontId="3" numFmtId="0" xfId="0" applyAlignment="1" applyBorder="1" applyFill="1" applyFont="1">
      <alignment horizontal="center" readingOrder="0" vertical="top"/>
    </xf>
    <xf borderId="1" fillId="2" fontId="4" numFmtId="164" xfId="0" applyAlignment="1" applyBorder="1" applyFont="1" applyNumberFormat="1">
      <alignment horizontal="right" readingOrder="0" vertical="top"/>
    </xf>
    <xf borderId="1" fillId="0" fontId="2" numFmtId="164" xfId="0" applyBorder="1" applyFont="1" applyNumberFormat="1"/>
    <xf borderId="1" fillId="0" fontId="5" numFmtId="0" xfId="0" applyAlignment="1" applyBorder="1" applyFont="1">
      <alignment readingOrder="0"/>
    </xf>
    <xf borderId="1" fillId="0" fontId="6" numFmtId="164" xfId="0" applyBorder="1" applyFont="1" applyNumberFormat="1"/>
    <xf borderId="1" fillId="0" fontId="5" numFmtId="0" xfId="0" applyBorder="1" applyFont="1"/>
    <xf borderId="1" fillId="0" fontId="5" numFmtId="165" xfId="0" applyBorder="1" applyFont="1" applyNumberFormat="1"/>
    <xf borderId="1" fillId="0" fontId="4" numFmtId="164" xfId="0" applyBorder="1" applyFont="1" applyNumberFormat="1"/>
    <xf borderId="0" fillId="0" fontId="2" numFmtId="2" xfId="0" applyFont="1" applyNumberFormat="1"/>
    <xf borderId="0" fillId="0" fontId="2" numFmtId="0" xfId="0" applyFont="1"/>
    <xf borderId="0" fillId="2" fontId="2" numFmtId="0" xfId="0" applyAlignment="1" applyFont="1">
      <alignment readingOrder="0"/>
    </xf>
    <xf borderId="0" fillId="2" fontId="2" numFmtId="0" xfId="0" applyFont="1"/>
    <xf borderId="0" fillId="2" fontId="2" numFmtId="164" xfId="0" applyFont="1" applyNumberFormat="1"/>
    <xf borderId="0" fillId="0" fontId="2" numFmtId="164" xfId="0" applyFont="1" applyNumberFormat="1"/>
    <xf borderId="2" fillId="0" fontId="2" numFmtId="0" xfId="0" applyAlignment="1" applyBorder="1" applyFont="1">
      <alignment readingOrder="0"/>
    </xf>
    <xf borderId="3" fillId="0" fontId="7" numFmtId="0" xfId="0" applyBorder="1" applyFont="1"/>
    <xf borderId="1" fillId="0" fontId="2" numFmtId="164" xfId="0" applyAlignment="1" applyBorder="1" applyFont="1" applyNumberFormat="1">
      <alignment readingOrder="0"/>
    </xf>
    <xf borderId="1" fillId="0" fontId="3" numFmtId="0" xfId="0" applyAlignment="1" applyBorder="1" applyFont="1">
      <alignment horizontal="left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14.63"/>
  </cols>
  <sheetData>
    <row r="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 t="s">
        <v>6</v>
      </c>
    </row>
    <row r="4">
      <c r="B4" s="3" t="s">
        <v>7</v>
      </c>
      <c r="C4" s="4">
        <v>80000.0</v>
      </c>
      <c r="D4" s="4">
        <v>160000.0</v>
      </c>
      <c r="E4" s="4">
        <v>40000.0</v>
      </c>
      <c r="F4" s="4">
        <v>30000.0</v>
      </c>
      <c r="G4" s="5">
        <v>55000.0</v>
      </c>
      <c r="H4" s="6"/>
    </row>
    <row r="5">
      <c r="B5" s="7" t="s">
        <v>8</v>
      </c>
      <c r="C5" s="8">
        <v>50000.0</v>
      </c>
      <c r="D5" s="8">
        <v>80000.0</v>
      </c>
      <c r="E5" s="8">
        <v>10000.0</v>
      </c>
      <c r="F5" s="8">
        <v>10000.0</v>
      </c>
      <c r="G5" s="5" t="s">
        <v>9</v>
      </c>
      <c r="H5" s="9">
        <f>SUM(C5:F5)</f>
        <v>150000</v>
      </c>
    </row>
    <row r="6">
      <c r="B6" s="3" t="s">
        <v>10</v>
      </c>
      <c r="C6" s="4">
        <v>20000.0</v>
      </c>
      <c r="D6" s="4">
        <v>30000.0</v>
      </c>
      <c r="E6" s="4">
        <v>15000.0</v>
      </c>
      <c r="F6" s="4">
        <v>5000.0</v>
      </c>
      <c r="G6" s="5" t="s">
        <v>9</v>
      </c>
      <c r="H6" s="6"/>
    </row>
    <row r="7">
      <c r="B7" s="3" t="s">
        <v>11</v>
      </c>
      <c r="C7" s="4">
        <v>2000.0</v>
      </c>
      <c r="D7" s="4">
        <v>3000.0</v>
      </c>
      <c r="E7" s="4">
        <v>1000.0</v>
      </c>
      <c r="F7" s="4">
        <v>4000.0</v>
      </c>
      <c r="G7" s="5">
        <v>5000.0</v>
      </c>
      <c r="H7" s="6"/>
    </row>
    <row r="8">
      <c r="B8" s="10" t="s">
        <v>12</v>
      </c>
      <c r="C8" s="11">
        <f t="shared" ref="C8:G8" si="1">SUM(C4:C7)</f>
        <v>152000</v>
      </c>
      <c r="D8" s="11">
        <f t="shared" si="1"/>
        <v>273000</v>
      </c>
      <c r="E8" s="11">
        <f t="shared" si="1"/>
        <v>66000</v>
      </c>
      <c r="F8" s="11">
        <f t="shared" si="1"/>
        <v>49000</v>
      </c>
      <c r="G8" s="12">
        <f t="shared" si="1"/>
        <v>60000</v>
      </c>
      <c r="H8" s="13">
        <f>G8/SUM(C5:F5)</f>
        <v>0.4</v>
      </c>
    </row>
    <row r="9">
      <c r="B9" s="2" t="s">
        <v>5</v>
      </c>
      <c r="C9" s="14">
        <f t="shared" ref="C9:F9" si="2">$H$8*C5</f>
        <v>20000</v>
      </c>
      <c r="D9" s="14">
        <f t="shared" si="2"/>
        <v>32000</v>
      </c>
      <c r="E9" s="14">
        <f t="shared" si="2"/>
        <v>4000</v>
      </c>
      <c r="F9" s="14">
        <f t="shared" si="2"/>
        <v>4000</v>
      </c>
      <c r="G9" s="6"/>
      <c r="H9" s="6"/>
    </row>
    <row r="10">
      <c r="B10" s="10" t="s">
        <v>12</v>
      </c>
      <c r="C10" s="11">
        <f t="shared" ref="C10:F10" si="3">SUM(C8:C9)</f>
        <v>172000</v>
      </c>
      <c r="D10" s="11">
        <f t="shared" si="3"/>
        <v>305000</v>
      </c>
      <c r="E10" s="11">
        <f t="shared" si="3"/>
        <v>70000</v>
      </c>
      <c r="F10" s="11">
        <f t="shared" si="3"/>
        <v>53000</v>
      </c>
      <c r="G10" s="6"/>
      <c r="H10" s="9">
        <f>SUM(C10:F10)</f>
        <v>600000</v>
      </c>
    </row>
    <row r="11">
      <c r="C11" s="15">
        <f t="shared" ref="C11:F11" si="4">C5/$H$5</f>
        <v>0.3333333333</v>
      </c>
      <c r="D11" s="15">
        <f t="shared" si="4"/>
        <v>0.5333333333</v>
      </c>
      <c r="E11" s="15">
        <f t="shared" si="4"/>
        <v>0.06666666667</v>
      </c>
      <c r="F11" s="15">
        <f t="shared" si="4"/>
        <v>0.06666666667</v>
      </c>
    </row>
    <row r="12">
      <c r="C12" s="16">
        <f t="shared" ref="C12:F12" si="5">$G$8*C11</f>
        <v>20000</v>
      </c>
      <c r="D12" s="16">
        <f t="shared" si="5"/>
        <v>32000</v>
      </c>
      <c r="E12" s="16">
        <f t="shared" si="5"/>
        <v>4000</v>
      </c>
      <c r="F12" s="16">
        <f t="shared" si="5"/>
        <v>4000</v>
      </c>
    </row>
    <row r="14">
      <c r="B14" s="1" t="s">
        <v>13</v>
      </c>
      <c r="C14" s="1" t="s">
        <v>14</v>
      </c>
      <c r="D14" s="1" t="s">
        <v>15</v>
      </c>
      <c r="E14" s="1" t="s">
        <v>16</v>
      </c>
      <c r="F14" s="1" t="s">
        <v>17</v>
      </c>
      <c r="G14" s="1" t="s">
        <v>18</v>
      </c>
      <c r="H14" s="1" t="s">
        <v>16</v>
      </c>
      <c r="I14" s="1" t="s">
        <v>17</v>
      </c>
    </row>
    <row r="15">
      <c r="B15" s="3" t="s">
        <v>1</v>
      </c>
      <c r="C15" s="3" t="s">
        <v>19</v>
      </c>
      <c r="D15" s="5">
        <v>21500.0</v>
      </c>
      <c r="E15" s="5">
        <v>10000.0</v>
      </c>
      <c r="F15" s="5">
        <v>11500.0</v>
      </c>
      <c r="G15" s="9">
        <f>C10/D15</f>
        <v>8</v>
      </c>
      <c r="H15" s="9">
        <f t="shared" ref="H15:H18" si="6">G15*E15</f>
        <v>80000</v>
      </c>
      <c r="I15" s="9">
        <f t="shared" ref="I15:I18" si="7">G15*F15</f>
        <v>92000</v>
      </c>
    </row>
    <row r="16">
      <c r="B16" s="3" t="s">
        <v>2</v>
      </c>
      <c r="C16" s="3" t="s">
        <v>20</v>
      </c>
      <c r="D16" s="5">
        <v>30500.0</v>
      </c>
      <c r="E16" s="5">
        <v>18000.0</v>
      </c>
      <c r="F16" s="5">
        <v>12500.0</v>
      </c>
      <c r="G16" s="9">
        <f>D10/D16</f>
        <v>10</v>
      </c>
      <c r="H16" s="9">
        <f t="shared" si="6"/>
        <v>180000</v>
      </c>
      <c r="I16" s="9">
        <f t="shared" si="7"/>
        <v>125000</v>
      </c>
    </row>
    <row r="17">
      <c r="B17" s="3" t="s">
        <v>3</v>
      </c>
      <c r="C17" s="3" t="s">
        <v>21</v>
      </c>
      <c r="D17" s="5">
        <v>3500.0</v>
      </c>
      <c r="E17" s="5">
        <v>1500.0</v>
      </c>
      <c r="F17" s="5">
        <v>2000.0</v>
      </c>
      <c r="G17" s="9">
        <f>E10/D17</f>
        <v>20</v>
      </c>
      <c r="H17" s="9">
        <f t="shared" si="6"/>
        <v>30000</v>
      </c>
      <c r="I17" s="9">
        <f t="shared" si="7"/>
        <v>40000</v>
      </c>
    </row>
    <row r="18">
      <c r="B18" s="3" t="s">
        <v>4</v>
      </c>
      <c r="C18" s="3" t="s">
        <v>22</v>
      </c>
      <c r="D18" s="5">
        <v>10600.0</v>
      </c>
      <c r="E18" s="5">
        <v>5000.0</v>
      </c>
      <c r="F18" s="5">
        <v>5600.0</v>
      </c>
      <c r="G18" s="9">
        <f>F10/D18</f>
        <v>5</v>
      </c>
      <c r="H18" s="9">
        <f t="shared" si="6"/>
        <v>25000</v>
      </c>
      <c r="I18" s="9">
        <f t="shared" si="7"/>
        <v>28000</v>
      </c>
    </row>
    <row r="19">
      <c r="F19" s="17" t="s">
        <v>23</v>
      </c>
      <c r="G19" s="18"/>
      <c r="H19" s="19">
        <f t="shared" ref="H19:I19" si="8">SUM(H15:H18)</f>
        <v>315000</v>
      </c>
      <c r="I19" s="19">
        <f t="shared" si="8"/>
        <v>285000</v>
      </c>
      <c r="J19" s="20">
        <f>SUM(H19:I19)</f>
        <v>600000</v>
      </c>
    </row>
    <row r="21">
      <c r="F21" s="21" t="s">
        <v>24</v>
      </c>
      <c r="G21" s="22"/>
      <c r="H21" s="1" t="s">
        <v>16</v>
      </c>
      <c r="I21" s="1" t="s">
        <v>17</v>
      </c>
    </row>
    <row r="22">
      <c r="F22" s="2" t="s">
        <v>25</v>
      </c>
      <c r="G22" s="6"/>
      <c r="H22" s="23">
        <v>100.0</v>
      </c>
      <c r="I22" s="23">
        <v>120.0</v>
      </c>
    </row>
    <row r="23">
      <c r="F23" s="24" t="s">
        <v>1</v>
      </c>
      <c r="G23" s="6"/>
      <c r="H23" s="23">
        <f t="shared" ref="H23:H26" si="9">H15/2000</f>
        <v>40</v>
      </c>
      <c r="I23" s="23">
        <f t="shared" ref="I23:I26" si="10">I15/2500</f>
        <v>36.8</v>
      </c>
    </row>
    <row r="24">
      <c r="F24" s="24" t="s">
        <v>2</v>
      </c>
      <c r="G24" s="6"/>
      <c r="H24" s="23">
        <f t="shared" si="9"/>
        <v>90</v>
      </c>
      <c r="I24" s="23">
        <f t="shared" si="10"/>
        <v>50</v>
      </c>
    </row>
    <row r="25">
      <c r="F25" s="24" t="s">
        <v>3</v>
      </c>
      <c r="G25" s="6"/>
      <c r="H25" s="23">
        <f t="shared" si="9"/>
        <v>15</v>
      </c>
      <c r="I25" s="23">
        <f t="shared" si="10"/>
        <v>16</v>
      </c>
    </row>
    <row r="26">
      <c r="F26" s="24" t="s">
        <v>4</v>
      </c>
      <c r="G26" s="6"/>
      <c r="H26" s="23">
        <f t="shared" si="9"/>
        <v>12.5</v>
      </c>
      <c r="I26" s="23">
        <f t="shared" si="10"/>
        <v>11.2</v>
      </c>
    </row>
    <row r="27">
      <c r="F27" s="2" t="s">
        <v>26</v>
      </c>
      <c r="G27" s="6"/>
      <c r="H27" s="9">
        <f t="shared" ref="H27:I27" si="11">SUM(H23:H26)</f>
        <v>157.5</v>
      </c>
      <c r="I27" s="9">
        <f t="shared" si="11"/>
        <v>114</v>
      </c>
    </row>
    <row r="28">
      <c r="F28" s="21" t="s">
        <v>12</v>
      </c>
      <c r="G28" s="22"/>
      <c r="H28" s="9">
        <f t="shared" ref="H28:I28" si="12">SUM(H22,H27)</f>
        <v>257.5</v>
      </c>
      <c r="I28" s="9">
        <f t="shared" si="12"/>
        <v>234</v>
      </c>
    </row>
  </sheetData>
  <mergeCells count="2">
    <mergeCell ref="F21:G21"/>
    <mergeCell ref="F28:G28"/>
  </mergeCells>
  <drawing r:id="rId1"/>
</worksheet>
</file>