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sacchetti\Desktop\"/>
    </mc:Choice>
  </mc:AlternateContent>
  <xr:revisionPtr revIDLastSave="0" documentId="13_ncr:1_{B8CBD5C6-01E5-45BF-9099-891168919FA6}" xr6:coauthVersionLast="36" xr6:coauthVersionMax="36" xr10:uidLastSave="{00000000-0000-0000-0000-000000000000}"/>
  <bookViews>
    <workbookView xWindow="0" yWindow="0" windowWidth="28800" windowHeight="12225" xr2:uid="{A502E737-4DDE-4228-8523-FF17A0C9C86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3" i="1" l="1"/>
  <c r="C74" i="1" s="1"/>
  <c r="C75" i="1" s="1"/>
  <c r="C41" i="1"/>
  <c r="C54" i="1" s="1"/>
  <c r="D41" i="1"/>
  <c r="E41" i="1"/>
  <c r="F41" i="1"/>
  <c r="G41" i="1"/>
  <c r="H41" i="1"/>
  <c r="C42" i="1"/>
  <c r="D42" i="1"/>
  <c r="E42" i="1"/>
  <c r="F42" i="1"/>
  <c r="G42" i="1"/>
  <c r="H42" i="1"/>
  <c r="C43" i="1"/>
  <c r="D43" i="1"/>
  <c r="E43" i="1"/>
  <c r="F43" i="1"/>
  <c r="G43" i="1"/>
  <c r="H43" i="1"/>
  <c r="C44" i="1"/>
  <c r="D44" i="1"/>
  <c r="E44" i="1"/>
  <c r="F44" i="1"/>
  <c r="G44" i="1"/>
  <c r="H44" i="1"/>
  <c r="C45" i="1"/>
  <c r="D45" i="1"/>
  <c r="E45" i="1"/>
  <c r="F45" i="1"/>
  <c r="G45" i="1"/>
  <c r="H45" i="1"/>
  <c r="C46" i="1"/>
  <c r="D46" i="1"/>
  <c r="E46" i="1"/>
  <c r="F46" i="1"/>
  <c r="G46" i="1"/>
  <c r="H46" i="1"/>
  <c r="C47" i="1"/>
  <c r="D47" i="1"/>
  <c r="E47" i="1"/>
  <c r="F47" i="1"/>
  <c r="G47" i="1"/>
  <c r="H47" i="1"/>
  <c r="C48" i="1"/>
  <c r="D48" i="1"/>
  <c r="E48" i="1"/>
  <c r="F48" i="1"/>
  <c r="G48" i="1"/>
  <c r="H48" i="1"/>
  <c r="C49" i="1"/>
  <c r="D49" i="1"/>
  <c r="E49" i="1"/>
  <c r="F49" i="1"/>
  <c r="G49" i="1"/>
  <c r="H49" i="1"/>
  <c r="C50" i="1"/>
  <c r="D50" i="1"/>
  <c r="E50" i="1"/>
  <c r="F50" i="1"/>
  <c r="G50" i="1"/>
  <c r="H50" i="1"/>
  <c r="C51" i="1"/>
  <c r="D51" i="1"/>
  <c r="E51" i="1"/>
  <c r="F51" i="1"/>
  <c r="G51" i="1"/>
  <c r="H51" i="1"/>
  <c r="C52" i="1"/>
  <c r="D52" i="1"/>
  <c r="E52" i="1"/>
  <c r="F52" i="1"/>
  <c r="G52" i="1"/>
  <c r="H52" i="1"/>
  <c r="C40" i="1"/>
  <c r="C70" i="1"/>
  <c r="C57" i="1"/>
  <c r="D57" i="1"/>
  <c r="E57" i="1"/>
  <c r="F57" i="1"/>
  <c r="G57" i="1"/>
  <c r="H57" i="1"/>
  <c r="C58" i="1"/>
  <c r="D58" i="1"/>
  <c r="E58" i="1"/>
  <c r="F58" i="1"/>
  <c r="G58" i="1"/>
  <c r="H58" i="1"/>
  <c r="C59" i="1"/>
  <c r="D59" i="1"/>
  <c r="E59" i="1"/>
  <c r="F59" i="1"/>
  <c r="G59" i="1"/>
  <c r="H59" i="1"/>
  <c r="C60" i="1"/>
  <c r="D60" i="1"/>
  <c r="E60" i="1"/>
  <c r="F60" i="1"/>
  <c r="G60" i="1"/>
  <c r="H60" i="1"/>
  <c r="C61" i="1"/>
  <c r="D61" i="1"/>
  <c r="E61" i="1"/>
  <c r="F61" i="1"/>
  <c r="G61" i="1"/>
  <c r="H61" i="1"/>
  <c r="C62" i="1"/>
  <c r="D62" i="1"/>
  <c r="E62" i="1"/>
  <c r="F62" i="1"/>
  <c r="G62" i="1"/>
  <c r="H62" i="1"/>
  <c r="C63" i="1"/>
  <c r="D63" i="1"/>
  <c r="E63" i="1"/>
  <c r="F63" i="1"/>
  <c r="G63" i="1"/>
  <c r="H63" i="1"/>
  <c r="C64" i="1"/>
  <c r="D64" i="1"/>
  <c r="E64" i="1"/>
  <c r="F64" i="1"/>
  <c r="G64" i="1"/>
  <c r="H64" i="1"/>
  <c r="C65" i="1"/>
  <c r="D65" i="1"/>
  <c r="E65" i="1"/>
  <c r="F65" i="1"/>
  <c r="G65" i="1"/>
  <c r="H65" i="1"/>
  <c r="C66" i="1"/>
  <c r="D66" i="1"/>
  <c r="E66" i="1"/>
  <c r="F66" i="1"/>
  <c r="G66" i="1"/>
  <c r="H66" i="1"/>
  <c r="C67" i="1"/>
  <c r="D67" i="1"/>
  <c r="E67" i="1"/>
  <c r="F67" i="1"/>
  <c r="G67" i="1"/>
  <c r="H67" i="1"/>
  <c r="C68" i="1"/>
  <c r="D68" i="1"/>
  <c r="E68" i="1"/>
  <c r="F68" i="1"/>
  <c r="G68" i="1"/>
  <c r="H68" i="1"/>
  <c r="C56" i="1"/>
  <c r="J3" i="1"/>
  <c r="K3" i="1"/>
  <c r="L3" i="1"/>
  <c r="M3" i="1"/>
  <c r="N3" i="1"/>
  <c r="O3" i="1"/>
  <c r="J4" i="1"/>
  <c r="K4" i="1"/>
  <c r="L4" i="1"/>
  <c r="M4" i="1"/>
  <c r="N4" i="1"/>
  <c r="O4" i="1"/>
  <c r="J5" i="1"/>
  <c r="K5" i="1"/>
  <c r="L5" i="1"/>
  <c r="M5" i="1"/>
  <c r="N5" i="1"/>
  <c r="O5" i="1"/>
  <c r="J6" i="1"/>
  <c r="K6" i="1"/>
  <c r="L6" i="1"/>
  <c r="M6" i="1"/>
  <c r="N6" i="1"/>
  <c r="O6" i="1"/>
  <c r="J7" i="1"/>
  <c r="K7" i="1"/>
  <c r="L7" i="1"/>
  <c r="M7" i="1"/>
  <c r="N7" i="1"/>
  <c r="O7" i="1"/>
  <c r="J8" i="1"/>
  <c r="K8" i="1"/>
  <c r="L8" i="1"/>
  <c r="M8" i="1"/>
  <c r="N8" i="1"/>
  <c r="O8" i="1"/>
  <c r="J9" i="1"/>
  <c r="K9" i="1"/>
  <c r="L9" i="1"/>
  <c r="M9" i="1"/>
  <c r="N9" i="1"/>
  <c r="O9" i="1"/>
  <c r="J10" i="1"/>
  <c r="K10" i="1"/>
  <c r="L10" i="1"/>
  <c r="M10" i="1"/>
  <c r="N10" i="1"/>
  <c r="O10" i="1"/>
  <c r="J11" i="1"/>
  <c r="K11" i="1"/>
  <c r="L11" i="1"/>
  <c r="M11" i="1"/>
  <c r="N11" i="1"/>
  <c r="O11" i="1"/>
  <c r="J12" i="1"/>
  <c r="K12" i="1"/>
  <c r="L12" i="1"/>
  <c r="M12" i="1"/>
  <c r="N12" i="1"/>
  <c r="O12" i="1"/>
  <c r="J13" i="1"/>
  <c r="K13" i="1"/>
  <c r="L13" i="1"/>
  <c r="M13" i="1"/>
  <c r="N13" i="1"/>
  <c r="O13" i="1"/>
  <c r="J14" i="1"/>
  <c r="K14" i="1"/>
  <c r="L14" i="1"/>
  <c r="M14" i="1"/>
  <c r="N14" i="1"/>
  <c r="O14" i="1"/>
  <c r="J2" i="1" l="1"/>
  <c r="K2" i="1"/>
  <c r="L2" i="1"/>
  <c r="M2" i="1"/>
  <c r="N2" i="1"/>
  <c r="O2" i="1"/>
  <c r="D37" i="1"/>
  <c r="E37" i="1"/>
  <c r="F37" i="1"/>
  <c r="D36" i="1"/>
  <c r="E36" i="1"/>
  <c r="F36" i="1"/>
  <c r="G36" i="1"/>
  <c r="G37" i="1" s="1"/>
  <c r="D35" i="1"/>
  <c r="E35" i="1"/>
  <c r="F35" i="1"/>
  <c r="G35" i="1"/>
  <c r="H35" i="1"/>
  <c r="H36" i="1" s="1"/>
  <c r="H37" i="1" s="1"/>
  <c r="C35" i="1"/>
  <c r="C36" i="1" s="1"/>
  <c r="C37" i="1" s="1"/>
  <c r="G40" i="1" l="1"/>
  <c r="G56" i="1"/>
  <c r="F40" i="1"/>
  <c r="F56" i="1"/>
  <c r="E56" i="1"/>
  <c r="E40" i="1"/>
  <c r="D56" i="1"/>
  <c r="D40" i="1"/>
  <c r="H40" i="1"/>
  <c r="H56" i="1"/>
  <c r="F33" i="1"/>
  <c r="E33" i="1"/>
  <c r="D33" i="1"/>
  <c r="C33" i="1"/>
  <c r="H32" i="1"/>
  <c r="G32" i="1"/>
  <c r="F32" i="1"/>
  <c r="E32" i="1"/>
  <c r="D32" i="1"/>
  <c r="C32" i="1"/>
  <c r="H31" i="1"/>
  <c r="H33" i="1" s="1"/>
  <c r="G31" i="1"/>
  <c r="G33" i="1" s="1"/>
  <c r="F31" i="1"/>
  <c r="E31" i="1"/>
  <c r="D31" i="1"/>
  <c r="C31" i="1"/>
  <c r="G17" i="1"/>
  <c r="F17" i="1"/>
  <c r="E17" i="1"/>
  <c r="H16" i="1"/>
  <c r="G16" i="1"/>
  <c r="F16" i="1"/>
  <c r="E16" i="1"/>
  <c r="D16" i="1"/>
  <c r="C16" i="1"/>
  <c r="H15" i="1"/>
  <c r="H17" i="1" s="1"/>
  <c r="G15" i="1"/>
  <c r="F15" i="1"/>
  <c r="E15" i="1"/>
  <c r="D15" i="1"/>
  <c r="D17" i="1" s="1"/>
  <c r="H73" i="1" l="1"/>
  <c r="H74" i="1" s="1"/>
  <c r="H75" i="1" s="1"/>
  <c r="H69" i="1"/>
  <c r="H71" i="1" s="1"/>
  <c r="H70" i="1"/>
  <c r="G70" i="1"/>
  <c r="G73" i="1"/>
  <c r="G74" i="1" s="1"/>
  <c r="G75" i="1" s="1"/>
  <c r="G69" i="1"/>
  <c r="G71" i="1" s="1"/>
  <c r="H53" i="1"/>
  <c r="H55" i="1" s="1"/>
  <c r="H54" i="1"/>
  <c r="G54" i="1"/>
  <c r="G53" i="1"/>
  <c r="G55" i="1" s="1"/>
  <c r="D53" i="1"/>
  <c r="D55" i="1" s="1"/>
  <c r="D54" i="1"/>
  <c r="D69" i="1"/>
  <c r="D71" i="1" s="1"/>
  <c r="D70" i="1"/>
  <c r="D73" i="1"/>
  <c r="D74" i="1" s="1"/>
  <c r="D75" i="1" s="1"/>
  <c r="F70" i="1"/>
  <c r="F73" i="1"/>
  <c r="F74" i="1" s="1"/>
  <c r="F75" i="1" s="1"/>
  <c r="F69" i="1"/>
  <c r="F71" i="1" s="1"/>
  <c r="E69" i="1"/>
  <c r="E71" i="1" s="1"/>
  <c r="E70" i="1"/>
  <c r="E73" i="1"/>
  <c r="E74" i="1" s="1"/>
  <c r="E75" i="1" s="1"/>
  <c r="F54" i="1"/>
  <c r="F53" i="1"/>
  <c r="F55" i="1" s="1"/>
  <c r="E53" i="1"/>
  <c r="E55" i="1" s="1"/>
  <c r="E54" i="1"/>
  <c r="C71" i="1"/>
  <c r="C69" i="1"/>
  <c r="C53" i="1"/>
  <c r="C55" i="1"/>
  <c r="C17" i="1"/>
  <c r="C15" i="1"/>
</calcChain>
</file>

<file path=xl/sharedStrings.xml><?xml version="1.0" encoding="utf-8"?>
<sst xmlns="http://schemas.openxmlformats.org/spreadsheetml/2006/main" count="105" uniqueCount="49">
  <si>
    <t>Descrittori o attributi</t>
  </si>
  <si>
    <t>Amaro</t>
  </si>
  <si>
    <t>Piccante</t>
  </si>
  <si>
    <t>Frutta matura</t>
  </si>
  <si>
    <t>Erbaceo</t>
  </si>
  <si>
    <t>Vegetale</t>
  </si>
  <si>
    <t>Rancido</t>
  </si>
  <si>
    <t>Campione</t>
  </si>
  <si>
    <t>mediana</t>
  </si>
  <si>
    <t>media</t>
  </si>
  <si>
    <t>deviazione standard</t>
  </si>
  <si>
    <t>Campione 1</t>
  </si>
  <si>
    <t>dev std</t>
  </si>
  <si>
    <t>Campione 2</t>
  </si>
  <si>
    <t>t-student</t>
  </si>
  <si>
    <t>livello probabilità p</t>
  </si>
  <si>
    <t>px100</t>
  </si>
  <si>
    <t>100-px100</t>
  </si>
  <si>
    <t>livello previsto</t>
  </si>
  <si>
    <t>&gt;99%</t>
  </si>
  <si>
    <t>&gt;95%</t>
  </si>
  <si>
    <t>n.s.</t>
  </si>
  <si>
    <t>media ass 1</t>
  </si>
  <si>
    <t>media ass 2</t>
  </si>
  <si>
    <t>media ass 3</t>
  </si>
  <si>
    <t>media ass 4</t>
  </si>
  <si>
    <t>media ass 5</t>
  </si>
  <si>
    <t>media ass 6</t>
  </si>
  <si>
    <t>media ass 7</t>
  </si>
  <si>
    <t>media ass 8</t>
  </si>
  <si>
    <t>media ass 9</t>
  </si>
  <si>
    <t>media ass 10</t>
  </si>
  <si>
    <t>media ass 11</t>
  </si>
  <si>
    <t>media ass 12</t>
  </si>
  <si>
    <t>media ass 13</t>
  </si>
  <si>
    <t>media assaggiatore</t>
  </si>
  <si>
    <t>1 centrato</t>
  </si>
  <si>
    <t>2 centrato</t>
  </si>
  <si>
    <t>3 centrato</t>
  </si>
  <si>
    <t>4 centrato</t>
  </si>
  <si>
    <t>5 centrato</t>
  </si>
  <si>
    <t>6 centrato</t>
  </si>
  <si>
    <t>7 centrato</t>
  </si>
  <si>
    <t>8 centrato</t>
  </si>
  <si>
    <t>9 centrato</t>
  </si>
  <si>
    <t>10 centrato</t>
  </si>
  <si>
    <t>11 centrato</t>
  </si>
  <si>
    <t>12 centrato</t>
  </si>
  <si>
    <t>13 centrato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</si>
</sst>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2" fontId="0" fillId="0" borderId="0" xfId="0" applyNumberFormat="1"/>
    <xf numFmtId="10" fontId="0" fillId="0" borderId="0" xfId="0" applyNumberFormat="1"/>
    <xf numFmtId="9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Foglio1!$R$2:$R$7</c:f>
              <c:strCache>
                <c:ptCount val="6"/>
                <c:pt idx="0">
                  <c:v>Rancido</c:v>
                </c:pt>
                <c:pt idx="1">
                  <c:v>Amaro</c:v>
                </c:pt>
                <c:pt idx="2">
                  <c:v>Piccante</c:v>
                </c:pt>
                <c:pt idx="3">
                  <c:v>Erbaceo</c:v>
                </c:pt>
                <c:pt idx="4">
                  <c:v>Vegetale</c:v>
                </c:pt>
                <c:pt idx="5">
                  <c:v>Frutta matura</c:v>
                </c:pt>
              </c:strCache>
            </c:strRef>
          </c:cat>
          <c:val>
            <c:numRef>
              <c:f>Foglio1!$T$2:$T$7</c:f>
              <c:numCache>
                <c:formatCode>General</c:formatCode>
                <c:ptCount val="6"/>
                <c:pt idx="0">
                  <c:v>1.5384615384615401</c:v>
                </c:pt>
                <c:pt idx="1">
                  <c:v>3.0769230769230771</c:v>
                </c:pt>
                <c:pt idx="2">
                  <c:v>3</c:v>
                </c:pt>
                <c:pt idx="3">
                  <c:v>2.2307692307692308</c:v>
                </c:pt>
                <c:pt idx="4">
                  <c:v>2.7692307692307692</c:v>
                </c:pt>
                <c:pt idx="5">
                  <c:v>2.3076923076923075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13-4391-8548-BAD1CA985717}"/>
            </c:ext>
          </c:extLst>
        </c:ser>
        <c:ser>
          <c:idx val="1"/>
          <c:order val="1"/>
          <c:tx>
            <c:strRef>
              <c:f>Foglio1!$T$9:$T$14</c:f>
              <c:strCache>
                <c:ptCount val="6"/>
                <c:pt idx="0">
                  <c:v>3,230769231</c:v>
                </c:pt>
                <c:pt idx="1">
                  <c:v>2,153846154</c:v>
                </c:pt>
                <c:pt idx="2">
                  <c:v>2,307692308</c:v>
                </c:pt>
                <c:pt idx="3">
                  <c:v>1,692307692</c:v>
                </c:pt>
                <c:pt idx="4">
                  <c:v>2,461538462</c:v>
                </c:pt>
                <c:pt idx="5">
                  <c:v>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Foglio1!$T$9:$T$14</c:f>
              <c:numCache>
                <c:formatCode>General</c:formatCode>
                <c:ptCount val="6"/>
                <c:pt idx="0">
                  <c:v>3.2307692307692308</c:v>
                </c:pt>
                <c:pt idx="1">
                  <c:v>2.1538461538461537</c:v>
                </c:pt>
                <c:pt idx="2">
                  <c:v>2.3076923076923075</c:v>
                </c:pt>
                <c:pt idx="3">
                  <c:v>1.6923076923076923</c:v>
                </c:pt>
                <c:pt idx="4">
                  <c:v>2.4615384615384617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2C-440C-AFA1-EFFEFC7F13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656256"/>
        <c:axId val="2111062672"/>
      </c:radarChart>
      <c:catAx>
        <c:axId val="123656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11062672"/>
        <c:crosses val="autoZero"/>
        <c:auto val="1"/>
        <c:lblAlgn val="ctr"/>
        <c:lblOffset val="100"/>
        <c:noMultiLvlLbl val="0"/>
      </c:catAx>
      <c:valAx>
        <c:axId val="2111062672"/>
        <c:scaling>
          <c:orientation val="minMax"/>
          <c:max val="5"/>
          <c:min val="1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dash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3656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20411</xdr:colOff>
      <xdr:row>1</xdr:row>
      <xdr:rowOff>17008</xdr:rowOff>
    </xdr:from>
    <xdr:to>
      <xdr:col>27</xdr:col>
      <xdr:colOff>435429</xdr:colOff>
      <xdr:row>13</xdr:row>
      <xdr:rowOff>164647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70CB5241-75FA-4859-8CF6-7D31AAAE54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FDD56-8684-49F8-8D67-6EDB3054753B}">
  <dimension ref="A1:U76"/>
  <sheetViews>
    <sheetView tabSelected="1" topLeftCell="A45" zoomScale="280" zoomScaleNormal="280" workbookViewId="0">
      <selection activeCell="A56" sqref="A56:A68"/>
    </sheetView>
  </sheetViews>
  <sheetFormatPr defaultRowHeight="15" x14ac:dyDescent="0.25"/>
  <cols>
    <col min="1" max="1" width="19.5703125" style="2" customWidth="1"/>
    <col min="2" max="2" width="16.5703125" style="1" customWidth="1"/>
    <col min="9" max="9" width="16.85546875" customWidth="1"/>
    <col min="18" max="18" width="13.140625" customWidth="1"/>
  </cols>
  <sheetData>
    <row r="1" spans="1:21" x14ac:dyDescent="0.25">
      <c r="A1" s="2" t="s">
        <v>0</v>
      </c>
      <c r="B1" s="1" t="s">
        <v>7</v>
      </c>
      <c r="C1" t="s">
        <v>6</v>
      </c>
      <c r="D1" t="s">
        <v>1</v>
      </c>
      <c r="E1" t="s">
        <v>2</v>
      </c>
      <c r="F1" t="s">
        <v>4</v>
      </c>
      <c r="G1" t="s">
        <v>5</v>
      </c>
      <c r="H1" t="s">
        <v>3</v>
      </c>
      <c r="I1" t="s">
        <v>35</v>
      </c>
      <c r="J1" t="s">
        <v>6</v>
      </c>
      <c r="K1" t="s">
        <v>1</v>
      </c>
      <c r="L1" t="s">
        <v>2</v>
      </c>
      <c r="M1" t="s">
        <v>4</v>
      </c>
      <c r="N1" t="s">
        <v>5</v>
      </c>
      <c r="O1" t="s">
        <v>3</v>
      </c>
      <c r="R1" t="s">
        <v>11</v>
      </c>
      <c r="S1" t="s">
        <v>8</v>
      </c>
      <c r="T1" t="s">
        <v>9</v>
      </c>
      <c r="U1" t="s">
        <v>12</v>
      </c>
    </row>
    <row r="2" spans="1:21" x14ac:dyDescent="0.25">
      <c r="A2" s="2">
        <v>1</v>
      </c>
      <c r="B2" s="1">
        <v>1</v>
      </c>
      <c r="C2">
        <v>5</v>
      </c>
      <c r="D2">
        <v>2</v>
      </c>
      <c r="E2">
        <v>1</v>
      </c>
      <c r="F2">
        <v>1</v>
      </c>
      <c r="G2">
        <v>1</v>
      </c>
      <c r="H2">
        <v>3</v>
      </c>
      <c r="I2" s="2" t="s">
        <v>22</v>
      </c>
      <c r="J2">
        <f>AVERAGE(C2,C18)</f>
        <v>3</v>
      </c>
      <c r="K2">
        <f>AVERAGE(D2,D18)</f>
        <v>2.5</v>
      </c>
      <c r="L2">
        <f>AVERAGE(E2,E18)</f>
        <v>2</v>
      </c>
      <c r="M2">
        <f>AVERAGE(F2,F18)</f>
        <v>1</v>
      </c>
      <c r="N2">
        <f>AVERAGE(G2,G18)</f>
        <v>3</v>
      </c>
      <c r="O2">
        <f>AVERAGE(H2,H18)</f>
        <v>2.5</v>
      </c>
      <c r="R2" t="s">
        <v>6</v>
      </c>
      <c r="S2">
        <v>1</v>
      </c>
      <c r="T2">
        <v>1.5384615384615401</v>
      </c>
      <c r="U2">
        <v>0</v>
      </c>
    </row>
    <row r="3" spans="1:21" x14ac:dyDescent="0.25">
      <c r="A3" s="2">
        <v>2</v>
      </c>
      <c r="B3" s="1">
        <v>1</v>
      </c>
      <c r="C3">
        <v>2</v>
      </c>
      <c r="D3">
        <v>3</v>
      </c>
      <c r="E3">
        <v>2</v>
      </c>
      <c r="F3">
        <v>3</v>
      </c>
      <c r="G3">
        <v>1</v>
      </c>
      <c r="H3">
        <v>1</v>
      </c>
      <c r="I3" s="2" t="s">
        <v>23</v>
      </c>
      <c r="J3">
        <f t="shared" ref="J3:J15" si="0">AVERAGE(C3,C19)</f>
        <v>2.5</v>
      </c>
      <c r="K3">
        <f t="shared" ref="K3:K15" si="1">AVERAGE(D3,D19)</f>
        <v>2.5</v>
      </c>
      <c r="L3">
        <f t="shared" ref="L3:L15" si="2">AVERAGE(E3,E19)</f>
        <v>1.5</v>
      </c>
      <c r="M3">
        <f t="shared" ref="M3:M15" si="3">AVERAGE(F3,F19)</f>
        <v>2.5</v>
      </c>
      <c r="N3">
        <f t="shared" ref="N3:N15" si="4">AVERAGE(G3,G19)</f>
        <v>1.5</v>
      </c>
      <c r="O3">
        <f t="shared" ref="O3:O15" si="5">AVERAGE(H3,H19)</f>
        <v>1</v>
      </c>
      <c r="R3" t="s">
        <v>1</v>
      </c>
      <c r="S3">
        <v>3</v>
      </c>
      <c r="T3">
        <v>3.0769230769230771</v>
      </c>
      <c r="U3">
        <v>0.82874193016474429</v>
      </c>
    </row>
    <row r="4" spans="1:21" x14ac:dyDescent="0.25">
      <c r="A4" s="2">
        <v>3</v>
      </c>
      <c r="B4" s="1">
        <v>1</v>
      </c>
      <c r="C4">
        <v>1</v>
      </c>
      <c r="D4">
        <v>4</v>
      </c>
      <c r="E4">
        <v>4</v>
      </c>
      <c r="F4">
        <v>2</v>
      </c>
      <c r="G4">
        <v>4</v>
      </c>
      <c r="H4">
        <v>3</v>
      </c>
      <c r="I4" s="2" t="s">
        <v>24</v>
      </c>
      <c r="J4">
        <f t="shared" si="0"/>
        <v>2.5</v>
      </c>
      <c r="K4">
        <f t="shared" si="1"/>
        <v>3</v>
      </c>
      <c r="L4">
        <f t="shared" si="2"/>
        <v>3.5</v>
      </c>
      <c r="M4">
        <f t="shared" si="3"/>
        <v>3</v>
      </c>
      <c r="N4">
        <f t="shared" si="4"/>
        <v>3.5</v>
      </c>
      <c r="O4">
        <f t="shared" si="5"/>
        <v>2.5</v>
      </c>
      <c r="R4" t="s">
        <v>2</v>
      </c>
      <c r="S4">
        <v>3</v>
      </c>
      <c r="T4">
        <v>3</v>
      </c>
      <c r="U4">
        <v>1.1094003924504583</v>
      </c>
    </row>
    <row r="5" spans="1:21" x14ac:dyDescent="0.25">
      <c r="A5" s="2">
        <v>4</v>
      </c>
      <c r="B5" s="1">
        <v>1</v>
      </c>
      <c r="C5">
        <v>1</v>
      </c>
      <c r="D5">
        <v>4</v>
      </c>
      <c r="E5">
        <v>5</v>
      </c>
      <c r="F5">
        <v>3</v>
      </c>
      <c r="G5">
        <v>4</v>
      </c>
      <c r="H5">
        <v>2</v>
      </c>
      <c r="I5" s="2" t="s">
        <v>25</v>
      </c>
      <c r="J5">
        <f t="shared" si="0"/>
        <v>2</v>
      </c>
      <c r="K5">
        <f t="shared" si="1"/>
        <v>3.5</v>
      </c>
      <c r="L5">
        <f t="shared" si="2"/>
        <v>3.5</v>
      </c>
      <c r="M5">
        <f t="shared" si="3"/>
        <v>2.5</v>
      </c>
      <c r="N5">
        <f t="shared" si="4"/>
        <v>3.5</v>
      </c>
      <c r="O5">
        <f t="shared" si="5"/>
        <v>2.5</v>
      </c>
      <c r="R5" t="s">
        <v>4</v>
      </c>
      <c r="S5">
        <v>2</v>
      </c>
      <c r="T5">
        <v>2.2307692307692308</v>
      </c>
      <c r="U5">
        <v>0.97496125592222938</v>
      </c>
    </row>
    <row r="6" spans="1:21" x14ac:dyDescent="0.25">
      <c r="A6" s="2">
        <v>5</v>
      </c>
      <c r="B6" s="1">
        <v>1</v>
      </c>
      <c r="C6">
        <v>1</v>
      </c>
      <c r="D6">
        <v>4</v>
      </c>
      <c r="E6">
        <v>2</v>
      </c>
      <c r="F6">
        <v>3</v>
      </c>
      <c r="G6">
        <v>3</v>
      </c>
      <c r="H6">
        <v>1</v>
      </c>
      <c r="I6" s="2" t="s">
        <v>26</v>
      </c>
      <c r="J6">
        <f t="shared" si="0"/>
        <v>2</v>
      </c>
      <c r="K6">
        <f t="shared" si="1"/>
        <v>2.5</v>
      </c>
      <c r="L6">
        <f t="shared" si="2"/>
        <v>1.5</v>
      </c>
      <c r="M6">
        <f t="shared" si="3"/>
        <v>2</v>
      </c>
      <c r="N6">
        <f t="shared" si="4"/>
        <v>2.5</v>
      </c>
      <c r="O6">
        <f t="shared" si="5"/>
        <v>2</v>
      </c>
      <c r="R6" t="s">
        <v>5</v>
      </c>
      <c r="S6">
        <v>3</v>
      </c>
      <c r="T6">
        <v>2.7692307692307692</v>
      </c>
      <c r="U6">
        <v>1.1217137594956026</v>
      </c>
    </row>
    <row r="7" spans="1:21" x14ac:dyDescent="0.25">
      <c r="A7" s="2">
        <v>6</v>
      </c>
      <c r="B7" s="1">
        <v>1</v>
      </c>
      <c r="C7">
        <v>1</v>
      </c>
      <c r="D7">
        <v>2</v>
      </c>
      <c r="E7">
        <v>4</v>
      </c>
      <c r="F7">
        <v>1</v>
      </c>
      <c r="G7">
        <v>5</v>
      </c>
      <c r="H7">
        <v>4</v>
      </c>
      <c r="I7" s="2" t="s">
        <v>27</v>
      </c>
      <c r="J7">
        <f t="shared" si="0"/>
        <v>1.5</v>
      </c>
      <c r="K7">
        <f t="shared" si="1"/>
        <v>3</v>
      </c>
      <c r="L7">
        <f t="shared" si="2"/>
        <v>4.5</v>
      </c>
      <c r="M7">
        <f t="shared" si="3"/>
        <v>1.5</v>
      </c>
      <c r="N7">
        <f t="shared" si="4"/>
        <v>4</v>
      </c>
      <c r="O7">
        <f t="shared" si="5"/>
        <v>2.5</v>
      </c>
      <c r="R7" t="s">
        <v>3</v>
      </c>
      <c r="S7">
        <v>2</v>
      </c>
      <c r="T7">
        <v>2.3076923076923075</v>
      </c>
      <c r="U7">
        <v>1.0690449676496978</v>
      </c>
    </row>
    <row r="8" spans="1:21" x14ac:dyDescent="0.25">
      <c r="A8" s="2">
        <v>7</v>
      </c>
      <c r="B8" s="1">
        <v>1</v>
      </c>
      <c r="C8">
        <v>1</v>
      </c>
      <c r="D8">
        <v>2</v>
      </c>
      <c r="E8">
        <v>2</v>
      </c>
      <c r="F8">
        <v>4</v>
      </c>
      <c r="G8">
        <v>3</v>
      </c>
      <c r="H8">
        <v>2</v>
      </c>
      <c r="I8" s="2" t="s">
        <v>28</v>
      </c>
      <c r="J8">
        <f t="shared" si="0"/>
        <v>2.5</v>
      </c>
      <c r="K8">
        <f t="shared" si="1"/>
        <v>2</v>
      </c>
      <c r="L8">
        <f t="shared" si="2"/>
        <v>2.5</v>
      </c>
      <c r="M8">
        <f t="shared" si="3"/>
        <v>2.5</v>
      </c>
      <c r="N8">
        <f t="shared" si="4"/>
        <v>3.5</v>
      </c>
      <c r="O8">
        <f t="shared" si="5"/>
        <v>2</v>
      </c>
      <c r="R8" t="s">
        <v>13</v>
      </c>
      <c r="S8" t="s">
        <v>8</v>
      </c>
      <c r="T8" t="s">
        <v>9</v>
      </c>
      <c r="U8" t="s">
        <v>12</v>
      </c>
    </row>
    <row r="9" spans="1:21" x14ac:dyDescent="0.25">
      <c r="A9" s="2">
        <v>8</v>
      </c>
      <c r="B9" s="1">
        <v>1</v>
      </c>
      <c r="C9">
        <v>1</v>
      </c>
      <c r="D9">
        <v>4</v>
      </c>
      <c r="E9">
        <v>3</v>
      </c>
      <c r="F9">
        <v>1</v>
      </c>
      <c r="G9">
        <v>2</v>
      </c>
      <c r="H9">
        <v>3</v>
      </c>
      <c r="I9" s="2" t="s">
        <v>29</v>
      </c>
      <c r="J9">
        <f t="shared" si="0"/>
        <v>2.5</v>
      </c>
      <c r="K9">
        <f t="shared" si="1"/>
        <v>3</v>
      </c>
      <c r="L9">
        <f t="shared" si="2"/>
        <v>2.5</v>
      </c>
      <c r="M9">
        <f t="shared" si="3"/>
        <v>1</v>
      </c>
      <c r="N9">
        <f t="shared" si="4"/>
        <v>1.5</v>
      </c>
      <c r="O9">
        <f t="shared" si="5"/>
        <v>2</v>
      </c>
      <c r="R9" t="s">
        <v>6</v>
      </c>
      <c r="S9">
        <v>3</v>
      </c>
      <c r="T9">
        <v>3.2307692307692308</v>
      </c>
      <c r="U9">
        <v>1.0509022810878301</v>
      </c>
    </row>
    <row r="10" spans="1:21" x14ac:dyDescent="0.25">
      <c r="A10" s="2">
        <v>9</v>
      </c>
      <c r="B10" s="1">
        <v>1</v>
      </c>
      <c r="C10">
        <v>1</v>
      </c>
      <c r="D10">
        <v>3</v>
      </c>
      <c r="E10">
        <v>4</v>
      </c>
      <c r="F10">
        <v>2</v>
      </c>
      <c r="G10">
        <v>3</v>
      </c>
      <c r="H10">
        <v>1</v>
      </c>
      <c r="I10" s="2" t="s">
        <v>30</v>
      </c>
      <c r="J10">
        <f t="shared" si="0"/>
        <v>2</v>
      </c>
      <c r="K10">
        <f t="shared" si="1"/>
        <v>2.5</v>
      </c>
      <c r="L10">
        <f t="shared" si="2"/>
        <v>3</v>
      </c>
      <c r="M10">
        <f t="shared" si="3"/>
        <v>2</v>
      </c>
      <c r="N10">
        <f t="shared" si="4"/>
        <v>2.5</v>
      </c>
      <c r="O10">
        <f t="shared" si="5"/>
        <v>1</v>
      </c>
      <c r="R10" t="s">
        <v>1</v>
      </c>
      <c r="S10">
        <v>2</v>
      </c>
      <c r="T10">
        <v>2.1538461538461537</v>
      </c>
      <c r="U10">
        <v>0.86443782150756621</v>
      </c>
    </row>
    <row r="11" spans="1:21" x14ac:dyDescent="0.25">
      <c r="A11" s="2">
        <v>10</v>
      </c>
      <c r="B11" s="1">
        <v>1</v>
      </c>
      <c r="C11">
        <v>2</v>
      </c>
      <c r="D11">
        <v>2</v>
      </c>
      <c r="E11">
        <v>2</v>
      </c>
      <c r="F11">
        <v>2</v>
      </c>
      <c r="G11">
        <v>3</v>
      </c>
      <c r="H11">
        <v>1</v>
      </c>
      <c r="I11" s="2" t="s">
        <v>31</v>
      </c>
      <c r="J11">
        <f t="shared" si="0"/>
        <v>2</v>
      </c>
      <c r="K11">
        <f t="shared" si="1"/>
        <v>1.5</v>
      </c>
      <c r="L11">
        <f t="shared" si="2"/>
        <v>1.5</v>
      </c>
      <c r="M11">
        <f t="shared" si="3"/>
        <v>2.5</v>
      </c>
      <c r="N11">
        <f t="shared" si="4"/>
        <v>2</v>
      </c>
      <c r="O11">
        <f t="shared" si="5"/>
        <v>2</v>
      </c>
      <c r="R11" t="s">
        <v>2</v>
      </c>
      <c r="S11">
        <v>2</v>
      </c>
      <c r="T11">
        <v>2.3076923076923075</v>
      </c>
      <c r="U11">
        <v>1.0690449676496978</v>
      </c>
    </row>
    <row r="12" spans="1:21" x14ac:dyDescent="0.25">
      <c r="A12" s="2">
        <v>11</v>
      </c>
      <c r="B12" s="1">
        <v>1</v>
      </c>
      <c r="C12">
        <v>1</v>
      </c>
      <c r="D12">
        <v>3</v>
      </c>
      <c r="E12">
        <v>4</v>
      </c>
      <c r="F12">
        <v>3</v>
      </c>
      <c r="G12">
        <v>2</v>
      </c>
      <c r="H12">
        <v>4</v>
      </c>
      <c r="I12" s="2" t="s">
        <v>32</v>
      </c>
      <c r="J12">
        <f t="shared" si="0"/>
        <v>2.5</v>
      </c>
      <c r="K12">
        <f t="shared" si="1"/>
        <v>3</v>
      </c>
      <c r="L12">
        <f t="shared" si="2"/>
        <v>3</v>
      </c>
      <c r="M12">
        <f t="shared" si="3"/>
        <v>2</v>
      </c>
      <c r="N12">
        <f t="shared" si="4"/>
        <v>2.5</v>
      </c>
      <c r="O12">
        <f t="shared" si="5"/>
        <v>3</v>
      </c>
      <c r="R12" t="s">
        <v>4</v>
      </c>
      <c r="S12">
        <v>1</v>
      </c>
      <c r="T12">
        <v>1.6923076923076923</v>
      </c>
      <c r="U12">
        <v>0.92878273166406511</v>
      </c>
    </row>
    <row r="13" spans="1:21" x14ac:dyDescent="0.25">
      <c r="A13" s="2">
        <v>12</v>
      </c>
      <c r="B13" s="1">
        <v>1</v>
      </c>
      <c r="C13">
        <v>2</v>
      </c>
      <c r="D13">
        <v>4</v>
      </c>
      <c r="E13">
        <v>3</v>
      </c>
      <c r="F13">
        <v>3</v>
      </c>
      <c r="G13">
        <v>2</v>
      </c>
      <c r="H13">
        <v>2</v>
      </c>
      <c r="I13" s="2" t="s">
        <v>33</v>
      </c>
      <c r="J13">
        <f t="shared" si="0"/>
        <v>3.5</v>
      </c>
      <c r="K13">
        <f t="shared" si="1"/>
        <v>3</v>
      </c>
      <c r="L13">
        <f t="shared" si="2"/>
        <v>2.5</v>
      </c>
      <c r="M13">
        <f t="shared" si="3"/>
        <v>2</v>
      </c>
      <c r="N13">
        <f t="shared" si="4"/>
        <v>1.5</v>
      </c>
      <c r="O13">
        <f t="shared" si="5"/>
        <v>1.5</v>
      </c>
      <c r="R13" t="s">
        <v>5</v>
      </c>
      <c r="S13">
        <v>2</v>
      </c>
      <c r="T13">
        <v>2.4615384615384617</v>
      </c>
      <c r="U13">
        <v>1.1578684470436789</v>
      </c>
    </row>
    <row r="14" spans="1:21" x14ac:dyDescent="0.25">
      <c r="A14" s="2">
        <v>13</v>
      </c>
      <c r="B14" s="1">
        <v>1</v>
      </c>
      <c r="C14">
        <v>1</v>
      </c>
      <c r="D14">
        <v>3</v>
      </c>
      <c r="E14">
        <v>3</v>
      </c>
      <c r="F14">
        <v>1</v>
      </c>
      <c r="G14">
        <v>3</v>
      </c>
      <c r="H14">
        <v>3</v>
      </c>
      <c r="I14" s="2" t="s">
        <v>34</v>
      </c>
      <c r="J14">
        <f t="shared" si="0"/>
        <v>2.5</v>
      </c>
      <c r="K14">
        <f t="shared" si="1"/>
        <v>2</v>
      </c>
      <c r="L14">
        <f t="shared" si="2"/>
        <v>3</v>
      </c>
      <c r="M14">
        <f t="shared" si="3"/>
        <v>1</v>
      </c>
      <c r="N14">
        <f t="shared" si="4"/>
        <v>2.5</v>
      </c>
      <c r="O14">
        <f t="shared" si="5"/>
        <v>3.5</v>
      </c>
      <c r="R14" t="s">
        <v>3</v>
      </c>
      <c r="S14">
        <v>2</v>
      </c>
      <c r="T14">
        <v>2</v>
      </c>
      <c r="U14">
        <v>0.96076892283052284</v>
      </c>
    </row>
    <row r="15" spans="1:21" x14ac:dyDescent="0.25">
      <c r="A15" s="2" t="s">
        <v>8</v>
      </c>
      <c r="B15" s="1">
        <v>1</v>
      </c>
      <c r="C15">
        <f ca="1">MEDIAN(C3:C15)</f>
        <v>1</v>
      </c>
      <c r="D15">
        <f>MEDIAN(D2:D14)</f>
        <v>3</v>
      </c>
      <c r="E15">
        <f>MEDIAN(E2:E14)</f>
        <v>3</v>
      </c>
      <c r="F15">
        <f>MEDIAN(F2:F14)</f>
        <v>2</v>
      </c>
      <c r="G15">
        <f>MEDIAN(G2:G14)</f>
        <v>3</v>
      </c>
      <c r="H15">
        <f>MEDIAN(H2:H14)</f>
        <v>2</v>
      </c>
    </row>
    <row r="16" spans="1:21" x14ac:dyDescent="0.25">
      <c r="A16" s="2" t="s">
        <v>9</v>
      </c>
      <c r="B16" s="1">
        <v>1</v>
      </c>
      <c r="C16" s="3">
        <f t="shared" ref="C16:H16" si="6">AVERAGE(C2:C14)</f>
        <v>1.5384615384615385</v>
      </c>
      <c r="D16" s="3">
        <f t="shared" si="6"/>
        <v>3.0769230769230771</v>
      </c>
      <c r="E16" s="3">
        <f t="shared" si="6"/>
        <v>3</v>
      </c>
      <c r="F16" s="3">
        <f t="shared" si="6"/>
        <v>2.2307692307692308</v>
      </c>
      <c r="G16" s="3">
        <f t="shared" si="6"/>
        <v>2.7692307692307692</v>
      </c>
      <c r="H16" s="3">
        <f t="shared" si="6"/>
        <v>2.3076923076923075</v>
      </c>
      <c r="I16" s="3"/>
      <c r="J16" s="3"/>
      <c r="K16" s="3"/>
      <c r="L16" s="3"/>
      <c r="M16" s="3"/>
      <c r="N16" s="3"/>
      <c r="O16" s="3"/>
      <c r="P16" s="3"/>
    </row>
    <row r="17" spans="1:16" x14ac:dyDescent="0.25">
      <c r="A17" s="2" t="s">
        <v>10</v>
      </c>
      <c r="B17" s="1">
        <v>1</v>
      </c>
      <c r="C17" s="3">
        <f t="shared" ref="C17:H17" ca="1" si="7">STDEV(C2:C15)</f>
        <v>0</v>
      </c>
      <c r="D17" s="3">
        <f t="shared" si="7"/>
        <v>0.82874193016474429</v>
      </c>
      <c r="E17" s="3">
        <f t="shared" si="7"/>
        <v>1.1094003924504583</v>
      </c>
      <c r="F17" s="3">
        <f t="shared" si="7"/>
        <v>0.97496125592222938</v>
      </c>
      <c r="G17" s="3">
        <f t="shared" si="7"/>
        <v>1.1217137594956026</v>
      </c>
      <c r="H17" s="3">
        <f t="shared" si="7"/>
        <v>1.0690449676496978</v>
      </c>
      <c r="I17" s="3"/>
      <c r="J17" s="3"/>
      <c r="K17" s="3"/>
      <c r="L17" s="3"/>
      <c r="M17" s="3"/>
      <c r="N17" s="3"/>
      <c r="O17" s="3"/>
      <c r="P17" s="3"/>
    </row>
    <row r="18" spans="1:16" x14ac:dyDescent="0.25">
      <c r="A18" s="2">
        <v>1</v>
      </c>
      <c r="B18" s="1">
        <v>2</v>
      </c>
      <c r="C18">
        <v>1</v>
      </c>
      <c r="D18">
        <v>3</v>
      </c>
      <c r="E18">
        <v>3</v>
      </c>
      <c r="F18">
        <v>1</v>
      </c>
      <c r="G18">
        <v>5</v>
      </c>
      <c r="H18">
        <v>2</v>
      </c>
    </row>
    <row r="19" spans="1:16" x14ac:dyDescent="0.25">
      <c r="A19" s="2">
        <v>2</v>
      </c>
      <c r="B19" s="1">
        <v>2</v>
      </c>
      <c r="C19">
        <v>3</v>
      </c>
      <c r="D19">
        <v>2</v>
      </c>
      <c r="E19">
        <v>1</v>
      </c>
      <c r="F19">
        <v>2</v>
      </c>
      <c r="G19">
        <v>2</v>
      </c>
      <c r="H19">
        <v>1</v>
      </c>
    </row>
    <row r="20" spans="1:16" x14ac:dyDescent="0.25">
      <c r="A20" s="2">
        <v>3</v>
      </c>
      <c r="B20" s="1">
        <v>2</v>
      </c>
      <c r="C20">
        <v>4</v>
      </c>
      <c r="D20">
        <v>2</v>
      </c>
      <c r="E20">
        <v>3</v>
      </c>
      <c r="F20">
        <v>4</v>
      </c>
      <c r="G20">
        <v>3</v>
      </c>
      <c r="H20">
        <v>2</v>
      </c>
    </row>
    <row r="21" spans="1:16" x14ac:dyDescent="0.25">
      <c r="A21" s="2">
        <v>4</v>
      </c>
      <c r="B21" s="1">
        <v>2</v>
      </c>
      <c r="C21">
        <v>3</v>
      </c>
      <c r="D21">
        <v>3</v>
      </c>
      <c r="E21">
        <v>2</v>
      </c>
      <c r="F21">
        <v>2</v>
      </c>
      <c r="G21">
        <v>3</v>
      </c>
      <c r="H21">
        <v>3</v>
      </c>
    </row>
    <row r="22" spans="1:16" x14ac:dyDescent="0.25">
      <c r="A22" s="2">
        <v>5</v>
      </c>
      <c r="B22" s="1">
        <v>2</v>
      </c>
      <c r="C22">
        <v>3</v>
      </c>
      <c r="D22">
        <v>1</v>
      </c>
      <c r="E22">
        <v>1</v>
      </c>
      <c r="F22">
        <v>1</v>
      </c>
      <c r="G22">
        <v>2</v>
      </c>
      <c r="H22">
        <v>3</v>
      </c>
    </row>
    <row r="23" spans="1:16" x14ac:dyDescent="0.25">
      <c r="A23" s="2">
        <v>6</v>
      </c>
      <c r="B23" s="1">
        <v>2</v>
      </c>
      <c r="C23">
        <v>2</v>
      </c>
      <c r="D23">
        <v>4</v>
      </c>
      <c r="E23">
        <v>5</v>
      </c>
      <c r="F23">
        <v>2</v>
      </c>
      <c r="G23">
        <v>3</v>
      </c>
      <c r="H23">
        <v>1</v>
      </c>
    </row>
    <row r="24" spans="1:16" x14ac:dyDescent="0.25">
      <c r="A24" s="2">
        <v>7</v>
      </c>
      <c r="B24" s="1">
        <v>2</v>
      </c>
      <c r="C24">
        <v>4</v>
      </c>
      <c r="D24">
        <v>2</v>
      </c>
      <c r="E24">
        <v>3</v>
      </c>
      <c r="F24">
        <v>1</v>
      </c>
      <c r="G24">
        <v>4</v>
      </c>
      <c r="H24">
        <v>2</v>
      </c>
    </row>
    <row r="25" spans="1:16" x14ac:dyDescent="0.25">
      <c r="A25" s="2">
        <v>8</v>
      </c>
      <c r="B25" s="1">
        <v>2</v>
      </c>
      <c r="C25">
        <v>4</v>
      </c>
      <c r="D25">
        <v>2</v>
      </c>
      <c r="E25">
        <v>2</v>
      </c>
      <c r="F25">
        <v>1</v>
      </c>
      <c r="G25">
        <v>1</v>
      </c>
      <c r="H25">
        <v>1</v>
      </c>
    </row>
    <row r="26" spans="1:16" x14ac:dyDescent="0.25">
      <c r="A26" s="2">
        <v>9</v>
      </c>
      <c r="B26" s="1">
        <v>2</v>
      </c>
      <c r="C26">
        <v>3</v>
      </c>
      <c r="D26">
        <v>2</v>
      </c>
      <c r="E26">
        <v>2</v>
      </c>
      <c r="F26">
        <v>2</v>
      </c>
      <c r="G26">
        <v>2</v>
      </c>
      <c r="H26">
        <v>1</v>
      </c>
    </row>
    <row r="27" spans="1:16" x14ac:dyDescent="0.25">
      <c r="A27" s="2">
        <v>10</v>
      </c>
      <c r="B27" s="1">
        <v>2</v>
      </c>
      <c r="C27">
        <v>2</v>
      </c>
      <c r="D27">
        <v>1</v>
      </c>
      <c r="E27">
        <v>1</v>
      </c>
      <c r="F27">
        <v>3</v>
      </c>
      <c r="G27">
        <v>1</v>
      </c>
      <c r="H27">
        <v>3</v>
      </c>
    </row>
    <row r="28" spans="1:16" x14ac:dyDescent="0.25">
      <c r="A28" s="2">
        <v>11</v>
      </c>
      <c r="B28" s="1">
        <v>2</v>
      </c>
      <c r="C28">
        <v>4</v>
      </c>
      <c r="D28">
        <v>3</v>
      </c>
      <c r="E28">
        <v>2</v>
      </c>
      <c r="F28">
        <v>1</v>
      </c>
      <c r="G28">
        <v>3</v>
      </c>
      <c r="H28">
        <v>2</v>
      </c>
    </row>
    <row r="29" spans="1:16" x14ac:dyDescent="0.25">
      <c r="A29" s="2">
        <v>12</v>
      </c>
      <c r="B29" s="1">
        <v>2</v>
      </c>
      <c r="C29">
        <v>5</v>
      </c>
      <c r="D29">
        <v>2</v>
      </c>
      <c r="E29">
        <v>2</v>
      </c>
      <c r="F29">
        <v>1</v>
      </c>
      <c r="G29">
        <v>1</v>
      </c>
      <c r="H29">
        <v>1</v>
      </c>
    </row>
    <row r="30" spans="1:16" x14ac:dyDescent="0.25">
      <c r="A30" s="2">
        <v>13</v>
      </c>
      <c r="B30" s="1">
        <v>2</v>
      </c>
      <c r="C30">
        <v>4</v>
      </c>
      <c r="D30">
        <v>1</v>
      </c>
      <c r="E30">
        <v>3</v>
      </c>
      <c r="F30">
        <v>1</v>
      </c>
      <c r="G30">
        <v>2</v>
      </c>
      <c r="H30">
        <v>4</v>
      </c>
    </row>
    <row r="31" spans="1:16" x14ac:dyDescent="0.25">
      <c r="A31" s="2" t="s">
        <v>8</v>
      </c>
      <c r="B31" s="1">
        <v>2</v>
      </c>
      <c r="C31">
        <f t="shared" ref="C31:H31" si="8">MEDIAN(C18:C30)</f>
        <v>3</v>
      </c>
      <c r="D31">
        <f t="shared" si="8"/>
        <v>2</v>
      </c>
      <c r="E31">
        <f t="shared" si="8"/>
        <v>2</v>
      </c>
      <c r="F31">
        <f t="shared" si="8"/>
        <v>1</v>
      </c>
      <c r="G31">
        <f t="shared" si="8"/>
        <v>2</v>
      </c>
      <c r="H31">
        <f t="shared" si="8"/>
        <v>2</v>
      </c>
    </row>
    <row r="32" spans="1:16" x14ac:dyDescent="0.25">
      <c r="A32" s="2" t="s">
        <v>9</v>
      </c>
      <c r="B32" s="1">
        <v>2</v>
      </c>
      <c r="C32" s="3">
        <f t="shared" ref="C32:H32" si="9">AVERAGE(C18:C30)</f>
        <v>3.2307692307692308</v>
      </c>
      <c r="D32" s="3">
        <f t="shared" si="9"/>
        <v>2.1538461538461537</v>
      </c>
      <c r="E32" s="3">
        <f t="shared" si="9"/>
        <v>2.3076923076923075</v>
      </c>
      <c r="F32" s="3">
        <f t="shared" si="9"/>
        <v>1.6923076923076923</v>
      </c>
      <c r="G32" s="3">
        <f t="shared" si="9"/>
        <v>2.4615384615384617</v>
      </c>
      <c r="H32" s="3">
        <f t="shared" si="9"/>
        <v>2</v>
      </c>
      <c r="I32" s="3"/>
      <c r="J32" s="3"/>
      <c r="K32" s="3"/>
      <c r="L32" s="3"/>
      <c r="M32" s="3"/>
      <c r="N32" s="3"/>
      <c r="O32" s="3"/>
      <c r="P32" s="3"/>
    </row>
    <row r="33" spans="1:16" x14ac:dyDescent="0.25">
      <c r="A33" s="2" t="s">
        <v>10</v>
      </c>
      <c r="B33" s="1">
        <v>2</v>
      </c>
      <c r="C33" s="3">
        <f t="shared" ref="C33:H33" si="10">STDEV(C18:C31)</f>
        <v>1.0509022810878301</v>
      </c>
      <c r="D33" s="3">
        <f t="shared" si="10"/>
        <v>0.86443782150756621</v>
      </c>
      <c r="E33" s="3">
        <f t="shared" si="10"/>
        <v>1.0690449676496978</v>
      </c>
      <c r="F33" s="3">
        <f t="shared" si="10"/>
        <v>0.92878273166406511</v>
      </c>
      <c r="G33" s="3">
        <f t="shared" si="10"/>
        <v>1.1578684470436789</v>
      </c>
      <c r="H33" s="3">
        <f t="shared" si="10"/>
        <v>0.96076892283052284</v>
      </c>
      <c r="I33" s="3"/>
      <c r="J33" s="3"/>
      <c r="K33" s="3"/>
      <c r="L33" s="3"/>
      <c r="M33" s="3"/>
      <c r="N33" s="3"/>
      <c r="O33" s="3"/>
      <c r="P33" s="3"/>
    </row>
    <row r="35" spans="1:16" x14ac:dyDescent="0.25">
      <c r="A35" s="2" t="s">
        <v>14</v>
      </c>
      <c r="B35" s="1" t="s">
        <v>15</v>
      </c>
      <c r="C35">
        <f t="shared" ref="C35:H35" si="11">TTEST(C18:C30,C1:C13,2,2)</f>
        <v>1.3330379840397523E-3</v>
      </c>
      <c r="D35">
        <f t="shared" si="11"/>
        <v>1.6693394835323793E-2</v>
      </c>
      <c r="E35">
        <f t="shared" si="11"/>
        <v>0.14845971458960441</v>
      </c>
      <c r="F35">
        <f t="shared" si="11"/>
        <v>0.11075867507709733</v>
      </c>
      <c r="G35">
        <f t="shared" si="11"/>
        <v>0.55618399916853212</v>
      </c>
      <c r="H35">
        <f t="shared" si="11"/>
        <v>0.56453207012715811</v>
      </c>
    </row>
    <row r="36" spans="1:16" x14ac:dyDescent="0.25">
      <c r="B36" s="1" t="s">
        <v>16</v>
      </c>
      <c r="C36">
        <f>C35*100</f>
        <v>0.13330379840397522</v>
      </c>
      <c r="D36">
        <f t="shared" ref="D36:H36" si="12">D35*100</f>
        <v>1.6693394835323794</v>
      </c>
      <c r="E36">
        <f t="shared" si="12"/>
        <v>14.845971458960442</v>
      </c>
      <c r="F36">
        <f t="shared" si="12"/>
        <v>11.075867507709733</v>
      </c>
      <c r="G36">
        <f t="shared" si="12"/>
        <v>55.618399916853214</v>
      </c>
      <c r="H36">
        <f t="shared" si="12"/>
        <v>56.453207012715808</v>
      </c>
    </row>
    <row r="37" spans="1:16" x14ac:dyDescent="0.25">
      <c r="B37" s="1" t="s">
        <v>17</v>
      </c>
      <c r="C37">
        <f>100-C36</f>
        <v>99.866696201596028</v>
      </c>
      <c r="D37">
        <f t="shared" ref="D37:H37" si="13">100-D36</f>
        <v>98.330660516467617</v>
      </c>
      <c r="E37">
        <f t="shared" si="13"/>
        <v>85.154028541039565</v>
      </c>
      <c r="F37">
        <f t="shared" si="13"/>
        <v>88.924132492290269</v>
      </c>
      <c r="G37">
        <f t="shared" si="13"/>
        <v>44.381600083146786</v>
      </c>
      <c r="H37">
        <f t="shared" si="13"/>
        <v>43.546792987284192</v>
      </c>
    </row>
    <row r="38" spans="1:16" x14ac:dyDescent="0.25">
      <c r="B38" s="1" t="s">
        <v>18</v>
      </c>
      <c r="C38" s="4" t="s">
        <v>19</v>
      </c>
      <c r="D38" s="5" t="s">
        <v>20</v>
      </c>
      <c r="E38" t="s">
        <v>21</v>
      </c>
      <c r="F38" t="s">
        <v>21</v>
      </c>
      <c r="G38" t="s">
        <v>21</v>
      </c>
      <c r="H38" t="s">
        <v>21</v>
      </c>
    </row>
    <row r="40" spans="1:16" x14ac:dyDescent="0.25">
      <c r="A40" s="2" t="s">
        <v>36</v>
      </c>
      <c r="B40" s="1">
        <v>1</v>
      </c>
      <c r="C40">
        <f>C2-J2</f>
        <v>2</v>
      </c>
      <c r="D40">
        <f>D2-K2</f>
        <v>-0.5</v>
      </c>
      <c r="E40">
        <f>E2-L2</f>
        <v>-1</v>
      </c>
      <c r="F40">
        <f>F2-M2</f>
        <v>0</v>
      </c>
      <c r="G40">
        <f>G2-N2</f>
        <v>-2</v>
      </c>
      <c r="H40">
        <f>H2-O2</f>
        <v>0.5</v>
      </c>
    </row>
    <row r="41" spans="1:16" x14ac:dyDescent="0.25">
      <c r="A41" s="2" t="s">
        <v>37</v>
      </c>
      <c r="B41" s="1">
        <v>1</v>
      </c>
      <c r="C41">
        <f t="shared" ref="C41:C52" si="14">C3-J3</f>
        <v>-0.5</v>
      </c>
      <c r="D41">
        <f t="shared" ref="D41:D52" si="15">D3-K3</f>
        <v>0.5</v>
      </c>
      <c r="E41">
        <f t="shared" ref="E41:E52" si="16">E3-L3</f>
        <v>0.5</v>
      </c>
      <c r="F41">
        <f t="shared" ref="F41:F52" si="17">F3-M3</f>
        <v>0.5</v>
      </c>
      <c r="G41">
        <f t="shared" ref="G41:G52" si="18">G3-N3</f>
        <v>-0.5</v>
      </c>
      <c r="H41">
        <f t="shared" ref="H41:H52" si="19">H3-O3</f>
        <v>0</v>
      </c>
    </row>
    <row r="42" spans="1:16" x14ac:dyDescent="0.25">
      <c r="A42" s="2" t="s">
        <v>38</v>
      </c>
      <c r="B42" s="1">
        <v>1</v>
      </c>
      <c r="C42">
        <f t="shared" si="14"/>
        <v>-1.5</v>
      </c>
      <c r="D42">
        <f t="shared" si="15"/>
        <v>1</v>
      </c>
      <c r="E42">
        <f t="shared" si="16"/>
        <v>0.5</v>
      </c>
      <c r="F42">
        <f t="shared" si="17"/>
        <v>-1</v>
      </c>
      <c r="G42">
        <f t="shared" si="18"/>
        <v>0.5</v>
      </c>
      <c r="H42">
        <f t="shared" si="19"/>
        <v>0.5</v>
      </c>
    </row>
    <row r="43" spans="1:16" x14ac:dyDescent="0.25">
      <c r="A43" s="2" t="s">
        <v>39</v>
      </c>
      <c r="B43" s="1">
        <v>1</v>
      </c>
      <c r="C43">
        <f t="shared" si="14"/>
        <v>-1</v>
      </c>
      <c r="D43">
        <f t="shared" si="15"/>
        <v>0.5</v>
      </c>
      <c r="E43">
        <f t="shared" si="16"/>
        <v>1.5</v>
      </c>
      <c r="F43">
        <f t="shared" si="17"/>
        <v>0.5</v>
      </c>
      <c r="G43">
        <f t="shared" si="18"/>
        <v>0.5</v>
      </c>
      <c r="H43">
        <f t="shared" si="19"/>
        <v>-0.5</v>
      </c>
    </row>
    <row r="44" spans="1:16" x14ac:dyDescent="0.25">
      <c r="A44" s="2" t="s">
        <v>40</v>
      </c>
      <c r="B44" s="1">
        <v>1</v>
      </c>
      <c r="C44">
        <f t="shared" si="14"/>
        <v>-1</v>
      </c>
      <c r="D44">
        <f t="shared" si="15"/>
        <v>1.5</v>
      </c>
      <c r="E44">
        <f t="shared" si="16"/>
        <v>0.5</v>
      </c>
      <c r="F44">
        <f t="shared" si="17"/>
        <v>1</v>
      </c>
      <c r="G44">
        <f t="shared" si="18"/>
        <v>0.5</v>
      </c>
      <c r="H44">
        <f t="shared" si="19"/>
        <v>-1</v>
      </c>
    </row>
    <row r="45" spans="1:16" x14ac:dyDescent="0.25">
      <c r="A45" s="2" t="s">
        <v>41</v>
      </c>
      <c r="B45" s="1">
        <v>1</v>
      </c>
      <c r="C45">
        <f t="shared" si="14"/>
        <v>-0.5</v>
      </c>
      <c r="D45">
        <f t="shared" si="15"/>
        <v>-1</v>
      </c>
      <c r="E45">
        <f t="shared" si="16"/>
        <v>-0.5</v>
      </c>
      <c r="F45">
        <f t="shared" si="17"/>
        <v>-0.5</v>
      </c>
      <c r="G45">
        <f t="shared" si="18"/>
        <v>1</v>
      </c>
      <c r="H45">
        <f t="shared" si="19"/>
        <v>1.5</v>
      </c>
    </row>
    <row r="46" spans="1:16" x14ac:dyDescent="0.25">
      <c r="A46" s="2" t="s">
        <v>42</v>
      </c>
      <c r="B46" s="1">
        <v>1</v>
      </c>
      <c r="C46">
        <f t="shared" si="14"/>
        <v>-1.5</v>
      </c>
      <c r="D46">
        <f t="shared" si="15"/>
        <v>0</v>
      </c>
      <c r="E46">
        <f t="shared" si="16"/>
        <v>-0.5</v>
      </c>
      <c r="F46">
        <f t="shared" si="17"/>
        <v>1.5</v>
      </c>
      <c r="G46">
        <f t="shared" si="18"/>
        <v>-0.5</v>
      </c>
      <c r="H46">
        <f t="shared" si="19"/>
        <v>0</v>
      </c>
    </row>
    <row r="47" spans="1:16" x14ac:dyDescent="0.25">
      <c r="A47" s="2" t="s">
        <v>43</v>
      </c>
      <c r="B47" s="1">
        <v>1</v>
      </c>
      <c r="C47">
        <f t="shared" si="14"/>
        <v>-1.5</v>
      </c>
      <c r="D47">
        <f t="shared" si="15"/>
        <v>1</v>
      </c>
      <c r="E47">
        <f t="shared" si="16"/>
        <v>0.5</v>
      </c>
      <c r="F47">
        <f t="shared" si="17"/>
        <v>0</v>
      </c>
      <c r="G47">
        <f t="shared" si="18"/>
        <v>0.5</v>
      </c>
      <c r="H47">
        <f t="shared" si="19"/>
        <v>1</v>
      </c>
    </row>
    <row r="48" spans="1:16" x14ac:dyDescent="0.25">
      <c r="A48" s="2" t="s">
        <v>44</v>
      </c>
      <c r="B48" s="1">
        <v>1</v>
      </c>
      <c r="C48">
        <f t="shared" si="14"/>
        <v>-1</v>
      </c>
      <c r="D48">
        <f t="shared" si="15"/>
        <v>0.5</v>
      </c>
      <c r="E48">
        <f t="shared" si="16"/>
        <v>1</v>
      </c>
      <c r="F48">
        <f t="shared" si="17"/>
        <v>0</v>
      </c>
      <c r="G48">
        <f t="shared" si="18"/>
        <v>0.5</v>
      </c>
      <c r="H48">
        <f t="shared" si="19"/>
        <v>0</v>
      </c>
    </row>
    <row r="49" spans="1:9" x14ac:dyDescent="0.25">
      <c r="A49" s="2" t="s">
        <v>45</v>
      </c>
      <c r="B49" s="1">
        <v>1</v>
      </c>
      <c r="C49">
        <f t="shared" si="14"/>
        <v>0</v>
      </c>
      <c r="D49">
        <f t="shared" si="15"/>
        <v>0.5</v>
      </c>
      <c r="E49">
        <f t="shared" si="16"/>
        <v>0.5</v>
      </c>
      <c r="F49">
        <f t="shared" si="17"/>
        <v>-0.5</v>
      </c>
      <c r="G49">
        <f t="shared" si="18"/>
        <v>1</v>
      </c>
      <c r="H49">
        <f t="shared" si="19"/>
        <v>-1</v>
      </c>
    </row>
    <row r="50" spans="1:9" x14ac:dyDescent="0.25">
      <c r="A50" s="2" t="s">
        <v>46</v>
      </c>
      <c r="B50" s="1">
        <v>1</v>
      </c>
      <c r="C50">
        <f t="shared" si="14"/>
        <v>-1.5</v>
      </c>
      <c r="D50">
        <f t="shared" si="15"/>
        <v>0</v>
      </c>
      <c r="E50">
        <f t="shared" si="16"/>
        <v>1</v>
      </c>
      <c r="F50">
        <f t="shared" si="17"/>
        <v>1</v>
      </c>
      <c r="G50">
        <f t="shared" si="18"/>
        <v>-0.5</v>
      </c>
      <c r="H50">
        <f t="shared" si="19"/>
        <v>1</v>
      </c>
    </row>
    <row r="51" spans="1:9" x14ac:dyDescent="0.25">
      <c r="A51" s="2" t="s">
        <v>47</v>
      </c>
      <c r="B51" s="1">
        <v>1</v>
      </c>
      <c r="C51">
        <f t="shared" si="14"/>
        <v>-1.5</v>
      </c>
      <c r="D51">
        <f t="shared" si="15"/>
        <v>1</v>
      </c>
      <c r="E51">
        <f t="shared" si="16"/>
        <v>0.5</v>
      </c>
      <c r="F51">
        <f t="shared" si="17"/>
        <v>1</v>
      </c>
      <c r="G51">
        <f t="shared" si="18"/>
        <v>0.5</v>
      </c>
      <c r="H51">
        <f t="shared" si="19"/>
        <v>0.5</v>
      </c>
    </row>
    <row r="52" spans="1:9" x14ac:dyDescent="0.25">
      <c r="A52" s="2" t="s">
        <v>48</v>
      </c>
      <c r="B52" s="1">
        <v>1</v>
      </c>
      <c r="C52">
        <f t="shared" si="14"/>
        <v>-1.5</v>
      </c>
      <c r="D52">
        <f t="shared" si="15"/>
        <v>1</v>
      </c>
      <c r="E52">
        <f t="shared" si="16"/>
        <v>0</v>
      </c>
      <c r="F52">
        <f t="shared" si="17"/>
        <v>0</v>
      </c>
      <c r="G52">
        <f t="shared" si="18"/>
        <v>0.5</v>
      </c>
      <c r="H52">
        <f t="shared" si="19"/>
        <v>-0.5</v>
      </c>
    </row>
    <row r="53" spans="1:9" x14ac:dyDescent="0.25">
      <c r="B53" s="1" t="s">
        <v>8</v>
      </c>
      <c r="C53">
        <f ca="1">MEDIAN(C41:C53)</f>
        <v>1</v>
      </c>
      <c r="D53">
        <f>MEDIAN(D40:D52)</f>
        <v>0.5</v>
      </c>
      <c r="E53">
        <f>MEDIAN(E40:E52)</f>
        <v>0.5</v>
      </c>
      <c r="F53">
        <f>MEDIAN(F40:F52)</f>
        <v>0</v>
      </c>
      <c r="G53">
        <f>MEDIAN(G40:G52)</f>
        <v>0.5</v>
      </c>
      <c r="H53">
        <f>MEDIAN(H40:H52)</f>
        <v>0</v>
      </c>
    </row>
    <row r="54" spans="1:9" x14ac:dyDescent="0.25">
      <c r="B54" s="1" t="s">
        <v>9</v>
      </c>
      <c r="C54" s="3">
        <f t="shared" ref="C54:H54" si="20">AVERAGE(C40:C52)</f>
        <v>-0.84615384615384615</v>
      </c>
      <c r="D54" s="3">
        <f t="shared" si="20"/>
        <v>0.46153846153846156</v>
      </c>
      <c r="E54" s="3">
        <f t="shared" si="20"/>
        <v>0.34615384615384615</v>
      </c>
      <c r="F54" s="3">
        <f t="shared" si="20"/>
        <v>0.26923076923076922</v>
      </c>
      <c r="G54" s="3">
        <f t="shared" si="20"/>
        <v>0.15384615384615385</v>
      </c>
      <c r="H54" s="3">
        <f t="shared" si="20"/>
        <v>0.15384615384615385</v>
      </c>
      <c r="I54" s="3"/>
    </row>
    <row r="55" spans="1:9" x14ac:dyDescent="0.25">
      <c r="B55" s="1" t="s">
        <v>12</v>
      </c>
      <c r="C55" s="3">
        <f t="shared" ref="C55:H55" ca="1" si="21">STDEV(C40:C53)</f>
        <v>0</v>
      </c>
      <c r="D55" s="3">
        <f t="shared" si="21"/>
        <v>0.66402866348830603</v>
      </c>
      <c r="E55" s="3">
        <f t="shared" si="21"/>
        <v>0.6629935441317959</v>
      </c>
      <c r="F55" s="3">
        <f t="shared" si="21"/>
        <v>0.70027467138588939</v>
      </c>
      <c r="G55" s="3">
        <f t="shared" si="21"/>
        <v>0.7992097745500012</v>
      </c>
      <c r="H55" s="3">
        <f t="shared" si="21"/>
        <v>0.74494634366849199</v>
      </c>
      <c r="I55" s="3"/>
    </row>
    <row r="56" spans="1:9" x14ac:dyDescent="0.25">
      <c r="A56" s="2" t="s">
        <v>36</v>
      </c>
      <c r="B56" s="1">
        <v>2</v>
      </c>
      <c r="C56">
        <f>C18-J2</f>
        <v>-2</v>
      </c>
      <c r="D56">
        <f>D18-K2</f>
        <v>0.5</v>
      </c>
      <c r="E56">
        <f>E18-L2</f>
        <v>1</v>
      </c>
      <c r="F56">
        <f>F18-M2</f>
        <v>0</v>
      </c>
      <c r="G56">
        <f>G18-N2</f>
        <v>2</v>
      </c>
      <c r="H56">
        <f>H18-O2</f>
        <v>-0.5</v>
      </c>
    </row>
    <row r="57" spans="1:9" x14ac:dyDescent="0.25">
      <c r="A57" s="2" t="s">
        <v>37</v>
      </c>
      <c r="B57" s="1">
        <v>2</v>
      </c>
      <c r="C57">
        <f t="shared" ref="C57:C68" si="22">C19-J3</f>
        <v>0.5</v>
      </c>
      <c r="D57">
        <f t="shared" ref="D57:D68" si="23">D19-K3</f>
        <v>-0.5</v>
      </c>
      <c r="E57">
        <f t="shared" ref="E57:E68" si="24">E19-L3</f>
        <v>-0.5</v>
      </c>
      <c r="F57">
        <f t="shared" ref="F57:F68" si="25">F19-M3</f>
        <v>-0.5</v>
      </c>
      <c r="G57">
        <f t="shared" ref="G57:G68" si="26">G19-N3</f>
        <v>0.5</v>
      </c>
      <c r="H57">
        <f t="shared" ref="H57:H68" si="27">H19-O3</f>
        <v>0</v>
      </c>
    </row>
    <row r="58" spans="1:9" x14ac:dyDescent="0.25">
      <c r="A58" s="2" t="s">
        <v>38</v>
      </c>
      <c r="B58" s="1">
        <v>2</v>
      </c>
      <c r="C58">
        <f t="shared" si="22"/>
        <v>1.5</v>
      </c>
      <c r="D58">
        <f t="shared" si="23"/>
        <v>-1</v>
      </c>
      <c r="E58">
        <f t="shared" si="24"/>
        <v>-0.5</v>
      </c>
      <c r="F58">
        <f t="shared" si="25"/>
        <v>1</v>
      </c>
      <c r="G58">
        <f t="shared" si="26"/>
        <v>-0.5</v>
      </c>
      <c r="H58">
        <f t="shared" si="27"/>
        <v>-0.5</v>
      </c>
    </row>
    <row r="59" spans="1:9" x14ac:dyDescent="0.25">
      <c r="A59" s="2" t="s">
        <v>39</v>
      </c>
      <c r="B59" s="1">
        <v>2</v>
      </c>
      <c r="C59">
        <f t="shared" si="22"/>
        <v>1</v>
      </c>
      <c r="D59">
        <f t="shared" si="23"/>
        <v>-0.5</v>
      </c>
      <c r="E59">
        <f t="shared" si="24"/>
        <v>-1.5</v>
      </c>
      <c r="F59">
        <f t="shared" si="25"/>
        <v>-0.5</v>
      </c>
      <c r="G59">
        <f t="shared" si="26"/>
        <v>-0.5</v>
      </c>
      <c r="H59">
        <f t="shared" si="27"/>
        <v>0.5</v>
      </c>
    </row>
    <row r="60" spans="1:9" x14ac:dyDescent="0.25">
      <c r="A60" s="2" t="s">
        <v>40</v>
      </c>
      <c r="B60" s="1">
        <v>2</v>
      </c>
      <c r="C60">
        <f t="shared" si="22"/>
        <v>1</v>
      </c>
      <c r="D60">
        <f t="shared" si="23"/>
        <v>-1.5</v>
      </c>
      <c r="E60">
        <f t="shared" si="24"/>
        <v>-0.5</v>
      </c>
      <c r="F60">
        <f t="shared" si="25"/>
        <v>-1</v>
      </c>
      <c r="G60">
        <f t="shared" si="26"/>
        <v>-0.5</v>
      </c>
      <c r="H60">
        <f t="shared" si="27"/>
        <v>1</v>
      </c>
    </row>
    <row r="61" spans="1:9" x14ac:dyDescent="0.25">
      <c r="A61" s="2" t="s">
        <v>41</v>
      </c>
      <c r="B61" s="1">
        <v>2</v>
      </c>
      <c r="C61">
        <f t="shared" si="22"/>
        <v>0.5</v>
      </c>
      <c r="D61">
        <f t="shared" si="23"/>
        <v>1</v>
      </c>
      <c r="E61">
        <f t="shared" si="24"/>
        <v>0.5</v>
      </c>
      <c r="F61">
        <f t="shared" si="25"/>
        <v>0.5</v>
      </c>
      <c r="G61">
        <f t="shared" si="26"/>
        <v>-1</v>
      </c>
      <c r="H61">
        <f t="shared" si="27"/>
        <v>-1.5</v>
      </c>
    </row>
    <row r="62" spans="1:9" x14ac:dyDescent="0.25">
      <c r="A62" s="2" t="s">
        <v>42</v>
      </c>
      <c r="B62" s="1">
        <v>2</v>
      </c>
      <c r="C62">
        <f t="shared" si="22"/>
        <v>1.5</v>
      </c>
      <c r="D62">
        <f t="shared" si="23"/>
        <v>0</v>
      </c>
      <c r="E62">
        <f t="shared" si="24"/>
        <v>0.5</v>
      </c>
      <c r="F62">
        <f t="shared" si="25"/>
        <v>-1.5</v>
      </c>
      <c r="G62">
        <f t="shared" si="26"/>
        <v>0.5</v>
      </c>
      <c r="H62">
        <f t="shared" si="27"/>
        <v>0</v>
      </c>
    </row>
    <row r="63" spans="1:9" x14ac:dyDescent="0.25">
      <c r="A63" s="2" t="s">
        <v>43</v>
      </c>
      <c r="B63" s="1">
        <v>2</v>
      </c>
      <c r="C63">
        <f t="shared" si="22"/>
        <v>1.5</v>
      </c>
      <c r="D63">
        <f t="shared" si="23"/>
        <v>-1</v>
      </c>
      <c r="E63">
        <f t="shared" si="24"/>
        <v>-0.5</v>
      </c>
      <c r="F63">
        <f t="shared" si="25"/>
        <v>0</v>
      </c>
      <c r="G63">
        <f t="shared" si="26"/>
        <v>-0.5</v>
      </c>
      <c r="H63">
        <f t="shared" si="27"/>
        <v>-1</v>
      </c>
    </row>
    <row r="64" spans="1:9" x14ac:dyDescent="0.25">
      <c r="A64" s="2" t="s">
        <v>44</v>
      </c>
      <c r="B64" s="1">
        <v>2</v>
      </c>
      <c r="C64">
        <f t="shared" si="22"/>
        <v>1</v>
      </c>
      <c r="D64">
        <f t="shared" si="23"/>
        <v>-0.5</v>
      </c>
      <c r="E64">
        <f t="shared" si="24"/>
        <v>-1</v>
      </c>
      <c r="F64">
        <f t="shared" si="25"/>
        <v>0</v>
      </c>
      <c r="G64">
        <f t="shared" si="26"/>
        <v>-0.5</v>
      </c>
      <c r="H64">
        <f t="shared" si="27"/>
        <v>0</v>
      </c>
    </row>
    <row r="65" spans="1:9" x14ac:dyDescent="0.25">
      <c r="A65" s="2" t="s">
        <v>45</v>
      </c>
      <c r="B65" s="1">
        <v>2</v>
      </c>
      <c r="C65">
        <f t="shared" si="22"/>
        <v>0</v>
      </c>
      <c r="D65">
        <f t="shared" si="23"/>
        <v>-0.5</v>
      </c>
      <c r="E65">
        <f t="shared" si="24"/>
        <v>-0.5</v>
      </c>
      <c r="F65">
        <f t="shared" si="25"/>
        <v>0.5</v>
      </c>
      <c r="G65">
        <f t="shared" si="26"/>
        <v>-1</v>
      </c>
      <c r="H65">
        <f t="shared" si="27"/>
        <v>1</v>
      </c>
    </row>
    <row r="66" spans="1:9" x14ac:dyDescent="0.25">
      <c r="A66" s="2" t="s">
        <v>46</v>
      </c>
      <c r="B66" s="1">
        <v>2</v>
      </c>
      <c r="C66">
        <f t="shared" si="22"/>
        <v>1.5</v>
      </c>
      <c r="D66">
        <f t="shared" si="23"/>
        <v>0</v>
      </c>
      <c r="E66">
        <f t="shared" si="24"/>
        <v>-1</v>
      </c>
      <c r="F66">
        <f t="shared" si="25"/>
        <v>-1</v>
      </c>
      <c r="G66">
        <f t="shared" si="26"/>
        <v>0.5</v>
      </c>
      <c r="H66">
        <f t="shared" si="27"/>
        <v>-1</v>
      </c>
    </row>
    <row r="67" spans="1:9" x14ac:dyDescent="0.25">
      <c r="A67" s="2" t="s">
        <v>47</v>
      </c>
      <c r="B67" s="1">
        <v>2</v>
      </c>
      <c r="C67">
        <f t="shared" si="22"/>
        <v>1.5</v>
      </c>
      <c r="D67">
        <f t="shared" si="23"/>
        <v>-1</v>
      </c>
      <c r="E67">
        <f t="shared" si="24"/>
        <v>-0.5</v>
      </c>
      <c r="F67">
        <f t="shared" si="25"/>
        <v>-1</v>
      </c>
      <c r="G67">
        <f t="shared" si="26"/>
        <v>-0.5</v>
      </c>
      <c r="H67">
        <f t="shared" si="27"/>
        <v>-0.5</v>
      </c>
    </row>
    <row r="68" spans="1:9" x14ac:dyDescent="0.25">
      <c r="A68" s="2" t="s">
        <v>48</v>
      </c>
      <c r="B68" s="1">
        <v>2</v>
      </c>
      <c r="C68">
        <f t="shared" si="22"/>
        <v>1.5</v>
      </c>
      <c r="D68">
        <f t="shared" si="23"/>
        <v>-1</v>
      </c>
      <c r="E68">
        <f t="shared" si="24"/>
        <v>0</v>
      </c>
      <c r="F68">
        <f t="shared" si="25"/>
        <v>0</v>
      </c>
      <c r="G68">
        <f t="shared" si="26"/>
        <v>-0.5</v>
      </c>
      <c r="H68">
        <f t="shared" si="27"/>
        <v>0.5</v>
      </c>
    </row>
    <row r="69" spans="1:9" x14ac:dyDescent="0.25">
      <c r="B69" s="1" t="s">
        <v>8</v>
      </c>
      <c r="C69">
        <f ca="1">MEDIAN(C57:C69)</f>
        <v>1</v>
      </c>
      <c r="D69">
        <f>MEDIAN(D56:D68)</f>
        <v>-0.5</v>
      </c>
      <c r="E69">
        <f>MEDIAN(E56:E68)</f>
        <v>-0.5</v>
      </c>
      <c r="F69">
        <f>MEDIAN(F56:F68)</f>
        <v>0</v>
      </c>
      <c r="G69">
        <f>MEDIAN(G56:G68)</f>
        <v>-0.5</v>
      </c>
      <c r="H69">
        <f>MEDIAN(H56:H68)</f>
        <v>0</v>
      </c>
    </row>
    <row r="70" spans="1:9" x14ac:dyDescent="0.25">
      <c r="B70" s="1" t="s">
        <v>9</v>
      </c>
      <c r="C70" s="3">
        <f t="shared" ref="C70:H70" si="28">AVERAGE(C56:C68)</f>
        <v>0.84615384615384615</v>
      </c>
      <c r="D70" s="3">
        <f t="shared" si="28"/>
        <v>-0.46153846153846156</v>
      </c>
      <c r="E70" s="3">
        <f t="shared" si="28"/>
        <v>-0.34615384615384615</v>
      </c>
      <c r="F70" s="3">
        <f t="shared" si="28"/>
        <v>-0.26923076923076922</v>
      </c>
      <c r="G70" s="3">
        <f t="shared" si="28"/>
        <v>-0.15384615384615385</v>
      </c>
      <c r="H70" s="3">
        <f t="shared" si="28"/>
        <v>-0.15384615384615385</v>
      </c>
      <c r="I70" s="3"/>
    </row>
    <row r="71" spans="1:9" x14ac:dyDescent="0.25">
      <c r="B71" s="1" t="s">
        <v>12</v>
      </c>
      <c r="C71" s="3">
        <f t="shared" ref="C71:H71" ca="1" si="29">STDEV(C56:C69)</f>
        <v>0</v>
      </c>
      <c r="D71" s="3">
        <f t="shared" si="29"/>
        <v>0.66402866348830603</v>
      </c>
      <c r="E71" s="3">
        <f t="shared" si="29"/>
        <v>0.6629935441317959</v>
      </c>
      <c r="F71" s="3">
        <f t="shared" si="29"/>
        <v>0.70027467138588939</v>
      </c>
      <c r="G71" s="3">
        <f t="shared" si="29"/>
        <v>0.7992097745500012</v>
      </c>
      <c r="H71" s="3">
        <f t="shared" si="29"/>
        <v>0.74494634366849199</v>
      </c>
      <c r="I71" s="3"/>
    </row>
    <row r="73" spans="1:9" x14ac:dyDescent="0.25">
      <c r="A73" s="2" t="s">
        <v>14</v>
      </c>
      <c r="B73" s="1" t="s">
        <v>15</v>
      </c>
      <c r="C73">
        <f t="shared" ref="C73:H73" si="30">TTEST(C56:C68,C39:C51,2,2)</f>
        <v>4.4061848844447523E-4</v>
      </c>
      <c r="D73">
        <f t="shared" si="30"/>
        <v>4.4705733548416745E-3</v>
      </c>
      <c r="E73">
        <f t="shared" si="30"/>
        <v>1.6921249424424245E-2</v>
      </c>
      <c r="F73">
        <f t="shared" si="30"/>
        <v>7.0347666129891739E-2</v>
      </c>
      <c r="G73">
        <f t="shared" si="30"/>
        <v>0.41586287956111612</v>
      </c>
      <c r="H73">
        <f t="shared" si="30"/>
        <v>0.25679933203805261</v>
      </c>
    </row>
    <row r="74" spans="1:9" x14ac:dyDescent="0.25">
      <c r="B74" s="1" t="s">
        <v>16</v>
      </c>
      <c r="C74">
        <f>C73*100</f>
        <v>4.4061848844447526E-2</v>
      </c>
      <c r="D74">
        <f t="shared" ref="D74:H74" si="31">D73*100</f>
        <v>0.44705733548416743</v>
      </c>
      <c r="E74">
        <f t="shared" si="31"/>
        <v>1.6921249424424245</v>
      </c>
      <c r="F74">
        <f t="shared" si="31"/>
        <v>7.0347666129891735</v>
      </c>
      <c r="G74">
        <f t="shared" si="31"/>
        <v>41.586287956111612</v>
      </c>
      <c r="H74">
        <f t="shared" si="31"/>
        <v>25.679933203805263</v>
      </c>
    </row>
    <row r="75" spans="1:9" x14ac:dyDescent="0.25">
      <c r="B75" s="1" t="s">
        <v>17</v>
      </c>
      <c r="C75">
        <f>100-C74</f>
        <v>99.95593815115555</v>
      </c>
      <c r="D75">
        <f t="shared" ref="D75:H75" si="32">100-D74</f>
        <v>99.55294266451584</v>
      </c>
      <c r="E75">
        <f t="shared" si="32"/>
        <v>98.307875057557581</v>
      </c>
      <c r="F75">
        <f t="shared" si="32"/>
        <v>92.965233387010827</v>
      </c>
      <c r="G75">
        <f t="shared" si="32"/>
        <v>58.413712043888388</v>
      </c>
      <c r="H75">
        <f t="shared" si="32"/>
        <v>74.320066796194737</v>
      </c>
    </row>
    <row r="76" spans="1:9" x14ac:dyDescent="0.25">
      <c r="B76" s="1" t="s">
        <v>18</v>
      </c>
      <c r="C76">
        <v>99.9</v>
      </c>
      <c r="D76">
        <v>99</v>
      </c>
      <c r="E76">
        <v>95</v>
      </c>
      <c r="F76" t="s">
        <v>21</v>
      </c>
      <c r="G76" t="s">
        <v>21</v>
      </c>
      <c r="H76" t="s">
        <v>21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Università degli Studi di Teramo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Giampiero Sacchetti</dc:creator>
  <cp:lastModifiedBy>Giampiero Sacchetti</cp:lastModifiedBy>
  <dcterms:created xsi:type="dcterms:W3CDTF">2022-05-30T13:06:12Z</dcterms:created>
  <dcterms:modified xsi:type="dcterms:W3CDTF">2022-05-30T15:05:58Z</dcterms:modified>
</cp:coreProperties>
</file>