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avori\UNITE\Corsi\2022-23MercatodelLavoroDisuguaglianzeLM62\Piattaforma\esercizi\"/>
    </mc:Choice>
  </mc:AlternateContent>
  <xr:revisionPtr revIDLastSave="0" documentId="13_ncr:1_{814BD19A-00AF-44B7-8D97-26605E74773C}" xr6:coauthVersionLast="47" xr6:coauthVersionMax="47" xr10:uidLastSave="{00000000-0000-0000-0000-000000000000}"/>
  <bookViews>
    <workbookView xWindow="-110" yWindow="-110" windowWidth="25820" windowHeight="13900" xr2:uid="{7771D256-0233-4768-BDF6-7783CDD82109}"/>
  </bookViews>
  <sheets>
    <sheet name="Esercizio_2510" sheetId="1" r:id="rId1"/>
    <sheet name="Esercizio_2610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0" i="2"/>
  <c r="B13" i="2" s="1"/>
  <c r="B10" i="2"/>
  <c r="B12" i="2" s="1"/>
  <c r="D3" i="2" l="1"/>
  <c r="D5" i="2"/>
  <c r="D4" i="2"/>
  <c r="D6" i="2"/>
  <c r="D8" i="2"/>
  <c r="D9" i="2"/>
  <c r="D7" i="2"/>
  <c r="E6" i="2"/>
  <c r="H6" i="2" s="1"/>
  <c r="E9" i="2"/>
  <c r="H9" i="2" s="1"/>
  <c r="E8" i="2"/>
  <c r="H8" i="2" s="1"/>
  <c r="E5" i="2"/>
  <c r="H5" i="2" s="1"/>
  <c r="E7" i="2"/>
  <c r="H7" i="2" s="1"/>
  <c r="E4" i="2"/>
  <c r="H4" i="2" s="1"/>
  <c r="E3" i="2"/>
  <c r="H3" i="2" s="1"/>
  <c r="H10" i="2" s="1"/>
  <c r="B16" i="2" s="1"/>
  <c r="D16" i="2" s="1"/>
  <c r="G7" i="2" l="1"/>
  <c r="F7" i="2"/>
  <c r="F9" i="2"/>
  <c r="G9" i="2"/>
  <c r="F8" i="2"/>
  <c r="G8" i="2"/>
  <c r="F6" i="2"/>
  <c r="G6" i="2"/>
  <c r="G4" i="2"/>
  <c r="F4" i="2"/>
  <c r="G5" i="2"/>
  <c r="F5" i="2"/>
  <c r="G3" i="2"/>
  <c r="G10" i="2" s="1"/>
  <c r="B15" i="2" s="1"/>
  <c r="D15" i="2" s="1"/>
  <c r="F3" i="2"/>
  <c r="F10" i="2" s="1"/>
  <c r="B14" i="2" s="1"/>
  <c r="G15" i="2" l="1"/>
  <c r="G16" i="2" s="1"/>
  <c r="D12" i="1" l="1"/>
  <c r="B12" i="1"/>
  <c r="H3" i="1"/>
  <c r="H7" i="1" s="1"/>
  <c r="H4" i="1"/>
  <c r="H5" i="1"/>
  <c r="H6" i="1"/>
  <c r="E3" i="1"/>
  <c r="E5" i="1"/>
  <c r="E6" i="1"/>
  <c r="E4" i="1"/>
  <c r="B11" i="1"/>
  <c r="C7" i="1"/>
  <c r="B7" i="1"/>
  <c r="B9" i="1" s="1"/>
  <c r="D4" i="1" l="1"/>
  <c r="G4" i="1" s="1"/>
  <c r="D5" i="1"/>
  <c r="G5" i="1" s="1"/>
  <c r="D6" i="1"/>
  <c r="G6" i="1" s="1"/>
  <c r="D3" i="1"/>
  <c r="G3" i="1" s="1"/>
  <c r="F4" i="1"/>
  <c r="F5" i="1" l="1"/>
  <c r="F6" i="1"/>
  <c r="F3" i="1"/>
  <c r="F7" i="1" s="1"/>
  <c r="B13" i="1" s="1"/>
  <c r="G7" i="1"/>
  <c r="B10" i="1" s="1"/>
  <c r="D10" i="1" s="1"/>
</calcChain>
</file>

<file path=xl/sharedStrings.xml><?xml version="1.0" encoding="utf-8"?>
<sst xmlns="http://schemas.openxmlformats.org/spreadsheetml/2006/main" count="35" uniqueCount="26">
  <si>
    <t>X</t>
  </si>
  <si>
    <t>Y</t>
  </si>
  <si>
    <t>media X</t>
  </si>
  <si>
    <t>media Y</t>
  </si>
  <si>
    <t>punti</t>
  </si>
  <si>
    <t>totale</t>
  </si>
  <si>
    <t>A=xi-mediax</t>
  </si>
  <si>
    <t>B=yi-mediay</t>
  </si>
  <si>
    <t>A*B</t>
  </si>
  <si>
    <t>A^2</t>
  </si>
  <si>
    <t>varX</t>
  </si>
  <si>
    <t>var Y</t>
  </si>
  <si>
    <t>B^2</t>
  </si>
  <si>
    <t>sqmX</t>
  </si>
  <si>
    <t>sqmY</t>
  </si>
  <si>
    <t>cov (sigmaxy)</t>
  </si>
  <si>
    <t>A=xi-mediaX</t>
  </si>
  <si>
    <t>B=Yi-mediaY</t>
  </si>
  <si>
    <t>media x</t>
  </si>
  <si>
    <t>media y</t>
  </si>
  <si>
    <t>sigmaxy</t>
  </si>
  <si>
    <t>varianzaX</t>
  </si>
  <si>
    <t>corrlin</t>
  </si>
  <si>
    <t>varianzaY</t>
  </si>
  <si>
    <t>^2</t>
  </si>
  <si>
    <t>CorrLin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</si>
</sst>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2" fontId="3" fillId="0" borderId="0" xfId="1" applyNumberFormat="1"/>
    <xf numFmtId="2" fontId="3" fillId="0" borderId="0" xfId="1" applyNumberFormat="1" applyAlignment="1">
      <alignment horizontal="center"/>
    </xf>
    <xf numFmtId="0" fontId="3" fillId="2" borderId="0" xfId="1" applyFill="1"/>
  </cellXfs>
  <cellStyles count="2">
    <cellStyle name="Normal" xfId="0" builtinId="0"/>
    <cellStyle name="Normal 2" xfId="1" xr:uid="{FB4596F3-3F19-4F0F-A195-5C9B661DA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8171843986756"/>
          <c:y val="0.1191478046854115"/>
          <c:w val="0.81730231041502743"/>
          <c:h val="0.66969691105716678"/>
        </c:manualLayout>
      </c:layout>
      <c:scatterChart>
        <c:scatterStyle val="lineMarker"/>
        <c:varyColors val="0"/>
        <c:ser>
          <c:idx val="0"/>
          <c:order val="0"/>
          <c:tx>
            <c:strRef>
              <c:f>Esercizio_2510!$C$2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246372940274794"/>
                  <c:y val="3.13094196307946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Esercizio_2510!$B$3:$B$6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xVal>
          <c:yVal>
            <c:numRef>
              <c:f>Esercizio_2510!$C$3:$C$6</c:f>
              <c:numCache>
                <c:formatCode>General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03-46C8-8563-ED9CC1606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827088"/>
        <c:axId val="1327825424"/>
      </c:scatterChart>
      <c:valAx>
        <c:axId val="13278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825424"/>
        <c:crosses val="autoZero"/>
        <c:crossBetween val="midCat"/>
      </c:valAx>
      <c:valAx>
        <c:axId val="132782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827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63509931214373"/>
                  <c:y val="0.431355164606303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Esercizio_2610!$B$3:$B$9</c:f>
              <c:numCache>
                <c:formatCode>General</c:formatCode>
                <c:ptCount val="7"/>
                <c:pt idx="0">
                  <c:v>498.9</c:v>
                </c:pt>
                <c:pt idx="1">
                  <c:v>488.1</c:v>
                </c:pt>
                <c:pt idx="2">
                  <c:v>817.3</c:v>
                </c:pt>
                <c:pt idx="3">
                  <c:v>494.7</c:v>
                </c:pt>
                <c:pt idx="4">
                  <c:v>573.1</c:v>
                </c:pt>
                <c:pt idx="5">
                  <c:v>493.2</c:v>
                </c:pt>
                <c:pt idx="6">
                  <c:v>588.5</c:v>
                </c:pt>
              </c:numCache>
            </c:numRef>
          </c:xVal>
          <c:yVal>
            <c:numRef>
              <c:f>Esercizio_2610!$C$3:$C$9</c:f>
              <c:numCache>
                <c:formatCode>General</c:formatCode>
                <c:ptCount val="7"/>
                <c:pt idx="0">
                  <c:v>15.5</c:v>
                </c:pt>
                <c:pt idx="1">
                  <c:v>6.4</c:v>
                </c:pt>
                <c:pt idx="2">
                  <c:v>32.200000000000003</c:v>
                </c:pt>
                <c:pt idx="3">
                  <c:v>5.4</c:v>
                </c:pt>
                <c:pt idx="4">
                  <c:v>5.9</c:v>
                </c:pt>
                <c:pt idx="5">
                  <c:v>29.8</c:v>
                </c:pt>
                <c:pt idx="6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8E-496B-B034-6A82342B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095647"/>
        <c:axId val="525093151"/>
      </c:scatterChart>
      <c:valAx>
        <c:axId val="525095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93151"/>
        <c:crosses val="autoZero"/>
        <c:crossBetween val="midCat"/>
      </c:valAx>
      <c:valAx>
        <c:axId val="52509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095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633268</xdr:colOff>
          <xdr:row>14</xdr:row>
          <xdr:rowOff>57150</xdr:rowOff>
        </xdr:from>
        <xdr:to>
          <xdr:col>5</xdr:col>
          <xdr:colOff>430646</xdr:colOff>
          <xdr:row>18</xdr:row>
          <xdr:rowOff>127000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605799</xdr:colOff>
      <xdr:row>8</xdr:row>
      <xdr:rowOff>9848</xdr:rowOff>
    </xdr:from>
    <xdr:to>
      <xdr:col>10</xdr:col>
      <xdr:colOff>310370</xdr:colOff>
      <xdr:row>15</xdr:row>
      <xdr:rowOff>112024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151693</xdr:colOff>
      <xdr:row>1</xdr:row>
      <xdr:rowOff>81138</xdr:rowOff>
    </xdr:from>
    <xdr:to>
      <xdr:col>11</xdr:col>
      <xdr:colOff>478012</xdr:colOff>
      <xdr:row>13</xdr:row>
      <xdr:rowOff>94544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048E4-4C2B-487B-93BB-493DBE0F6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lavori/UNITE/Corsi/2020_21StatisticaGiurisprudenza/parziali/regressioneLine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zione_esatta (2)"/>
      <sheetName val="relazione_esatta"/>
      <sheetName val="relazione_lineare"/>
      <sheetName val="Esempio"/>
      <sheetName val="Esempio1"/>
      <sheetName val="Esercizio_class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498.9</v>
          </cell>
          <cell r="C3">
            <v>15.5</v>
          </cell>
        </row>
        <row r="4">
          <cell r="B4">
            <v>488.1</v>
          </cell>
          <cell r="C4">
            <v>6.4</v>
          </cell>
        </row>
        <row r="5">
          <cell r="B5">
            <v>817.3</v>
          </cell>
          <cell r="C5">
            <v>32.200000000000003</v>
          </cell>
        </row>
        <row r="6">
          <cell r="B6">
            <v>494.7</v>
          </cell>
          <cell r="C6">
            <v>5.4</v>
          </cell>
        </row>
        <row r="7">
          <cell r="B7">
            <v>573.1</v>
          </cell>
          <cell r="C7">
            <v>5.9</v>
          </cell>
        </row>
        <row r="8">
          <cell r="B8">
            <v>493.2</v>
          </cell>
          <cell r="C8">
            <v>29.8</v>
          </cell>
        </row>
        <row r="9">
          <cell r="B9">
            <v>588.5</v>
          </cell>
          <cell r="C9">
            <v>15.7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9BF2-B0D0-4C78-A34C-3B2FE156E5B3}">
  <dimension ref="A2:H14"/>
  <sheetViews>
    <sheetView tabSelected="1" zoomScale="170" zoomScaleNormal="170" workbookViewId="0">
      <selection activeCell="H17" sqref="H17"/>
    </sheetView>
  </sheetViews>
  <sheetFormatPr defaultRowHeight="14.5" x14ac:dyDescent="0.35"/>
  <cols>
    <col min="1" max="1" width="12" style="1" bestFit="1" customWidth="1"/>
    <col min="2" max="3" width="8.7265625" style="1"/>
    <col min="4" max="4" width="11.08984375" style="1" bestFit="1" customWidth="1"/>
    <col min="5" max="5" width="11" style="1" bestFit="1" customWidth="1"/>
    <col min="6" max="16384" width="8.7265625" style="1"/>
  </cols>
  <sheetData>
    <row r="2" spans="1:8" x14ac:dyDescent="0.35">
      <c r="A2" s="1" t="s">
        <v>4</v>
      </c>
      <c r="B2" s="1" t="s">
        <v>0</v>
      </c>
      <c r="C2" s="1" t="s">
        <v>1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12</v>
      </c>
    </row>
    <row r="3" spans="1:8" x14ac:dyDescent="0.35">
      <c r="A3" s="1">
        <v>1</v>
      </c>
      <c r="B3" s="1">
        <v>5</v>
      </c>
      <c r="C3" s="1">
        <v>10</v>
      </c>
      <c r="D3" s="1">
        <f>B3-B$9</f>
        <v>-7.5</v>
      </c>
      <c r="E3" s="1">
        <f>C3-B$11</f>
        <v>3</v>
      </c>
      <c r="F3" s="1">
        <f>D3*E3</f>
        <v>-22.5</v>
      </c>
      <c r="G3" s="1">
        <f>D3^2</f>
        <v>56.25</v>
      </c>
      <c r="H3" s="1">
        <f>E3^2</f>
        <v>9</v>
      </c>
    </row>
    <row r="4" spans="1:8" x14ac:dyDescent="0.35">
      <c r="A4" s="1">
        <v>2</v>
      </c>
      <c r="B4" s="1">
        <v>10</v>
      </c>
      <c r="C4" s="1">
        <v>8</v>
      </c>
      <c r="D4" s="1">
        <f>B4-B$9</f>
        <v>-2.5</v>
      </c>
      <c r="E4" s="1">
        <f>C4-B$11</f>
        <v>1</v>
      </c>
      <c r="F4" s="1">
        <f t="shared" ref="F4:F6" si="0">D4*E4</f>
        <v>-2.5</v>
      </c>
      <c r="G4" s="1">
        <f t="shared" ref="G4:H6" si="1">D4^2</f>
        <v>6.25</v>
      </c>
      <c r="H4" s="1">
        <f t="shared" si="1"/>
        <v>1</v>
      </c>
    </row>
    <row r="5" spans="1:8" x14ac:dyDescent="0.35">
      <c r="A5" s="1">
        <v>3</v>
      </c>
      <c r="B5" s="1">
        <v>15</v>
      </c>
      <c r="C5" s="1">
        <v>6</v>
      </c>
      <c r="D5" s="1">
        <f t="shared" ref="D5:D6" si="2">B5-B$9</f>
        <v>2.5</v>
      </c>
      <c r="E5" s="1">
        <f>C5-B$11</f>
        <v>-1</v>
      </c>
      <c r="F5" s="1">
        <f t="shared" si="0"/>
        <v>-2.5</v>
      </c>
      <c r="G5" s="1">
        <f t="shared" si="1"/>
        <v>6.25</v>
      </c>
      <c r="H5" s="1">
        <f t="shared" si="1"/>
        <v>1</v>
      </c>
    </row>
    <row r="6" spans="1:8" x14ac:dyDescent="0.35">
      <c r="A6" s="1">
        <v>4</v>
      </c>
      <c r="B6" s="1">
        <v>20</v>
      </c>
      <c r="C6" s="1">
        <v>4</v>
      </c>
      <c r="D6" s="1">
        <f t="shared" si="2"/>
        <v>7.5</v>
      </c>
      <c r="E6" s="1">
        <f>C6-B$11</f>
        <v>-3</v>
      </c>
      <c r="F6" s="1">
        <f t="shared" si="0"/>
        <v>-22.5</v>
      </c>
      <c r="G6" s="1">
        <f t="shared" si="1"/>
        <v>56.25</v>
      </c>
      <c r="H6" s="1">
        <f t="shared" si="1"/>
        <v>9</v>
      </c>
    </row>
    <row r="7" spans="1:8" s="2" customFormat="1" x14ac:dyDescent="0.35">
      <c r="A7" s="2" t="s">
        <v>5</v>
      </c>
      <c r="B7" s="2">
        <f>SUM(B3:B6)</f>
        <v>50</v>
      </c>
      <c r="C7" s="2">
        <f>SUM(C3:C6)</f>
        <v>28</v>
      </c>
      <c r="F7" s="2">
        <f>SUM(F3:F6)</f>
        <v>-50</v>
      </c>
      <c r="G7" s="2">
        <f>SUM(G3:G6)</f>
        <v>125</v>
      </c>
      <c r="H7" s="2">
        <f>SUM(H3:H6)</f>
        <v>20</v>
      </c>
    </row>
    <row r="9" spans="1:8" x14ac:dyDescent="0.35">
      <c r="A9" s="1" t="s">
        <v>2</v>
      </c>
      <c r="B9" s="1">
        <f>B7/A6</f>
        <v>12.5</v>
      </c>
    </row>
    <row r="10" spans="1:8" x14ac:dyDescent="0.35">
      <c r="A10" s="1" t="s">
        <v>10</v>
      </c>
      <c r="B10" s="1">
        <f>G7/A6</f>
        <v>31.25</v>
      </c>
      <c r="C10" s="1" t="s">
        <v>13</v>
      </c>
      <c r="D10" s="4">
        <f>B10^0.5</f>
        <v>5.5901699437494745</v>
      </c>
    </row>
    <row r="11" spans="1:8" x14ac:dyDescent="0.35">
      <c r="A11" s="1" t="s">
        <v>3</v>
      </c>
      <c r="B11" s="1">
        <f>C7/A6</f>
        <v>7</v>
      </c>
    </row>
    <row r="12" spans="1:8" x14ac:dyDescent="0.35">
      <c r="A12" s="1" t="s">
        <v>11</v>
      </c>
      <c r="B12" s="1">
        <f>H7/A6</f>
        <v>5</v>
      </c>
      <c r="C12" s="1" t="s">
        <v>14</v>
      </c>
      <c r="D12" s="4">
        <f>B12^0.5</f>
        <v>2.2360679774997898</v>
      </c>
    </row>
    <row r="13" spans="1:8" x14ac:dyDescent="0.35">
      <c r="A13" s="1" t="s">
        <v>15</v>
      </c>
      <c r="B13" s="3">
        <f>F7/A6</f>
        <v>-12.5</v>
      </c>
    </row>
    <row r="14" spans="1:8" x14ac:dyDescent="0.35">
      <c r="C14" s="1" t="s">
        <v>25</v>
      </c>
      <c r="D14" s="1">
        <f>B13/(D10*D12)</f>
        <v>-0.99999999999999989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0</xdr:col>
                <xdr:colOff>635000</xdr:colOff>
                <xdr:row>14</xdr:row>
                <xdr:rowOff>57150</xdr:rowOff>
              </from>
              <to>
                <xdr:col>5</xdr:col>
                <xdr:colOff>431800</xdr:colOff>
                <xdr:row>18</xdr:row>
                <xdr:rowOff>127000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47DC-BA6A-4155-8001-CB5315E32C0B}">
  <dimension ref="A2:H16"/>
  <sheetViews>
    <sheetView zoomScale="180" zoomScaleNormal="180" workbookViewId="0">
      <selection activeCell="D11" sqref="D11"/>
    </sheetView>
  </sheetViews>
  <sheetFormatPr defaultRowHeight="13.5" x14ac:dyDescent="0.3"/>
  <cols>
    <col min="1" max="1" width="10.1796875" style="5" bestFit="1" customWidth="1"/>
    <col min="2" max="2" width="11.08984375" style="5" bestFit="1" customWidth="1"/>
    <col min="3" max="3" width="8.7265625" style="5"/>
    <col min="4" max="4" width="13.08984375" style="5" bestFit="1" customWidth="1"/>
    <col min="5" max="5" width="12.90625" style="5" bestFit="1" customWidth="1"/>
    <col min="6" max="6" width="12.26953125" style="5" bestFit="1" customWidth="1"/>
    <col min="7" max="7" width="13.453125" style="5" bestFit="1" customWidth="1"/>
    <col min="8" max="8" width="11.08984375" style="5" bestFit="1" customWidth="1"/>
    <col min="9" max="16384" width="8.7265625" style="5"/>
  </cols>
  <sheetData>
    <row r="2" spans="1:8" x14ac:dyDescent="0.3">
      <c r="A2" s="5" t="s">
        <v>4</v>
      </c>
      <c r="B2" s="6" t="s">
        <v>0</v>
      </c>
      <c r="C2" s="6" t="s">
        <v>1</v>
      </c>
      <c r="D2" s="5" t="s">
        <v>16</v>
      </c>
      <c r="E2" s="5" t="s">
        <v>17</v>
      </c>
      <c r="F2" s="5" t="s">
        <v>8</v>
      </c>
      <c r="G2" s="5" t="s">
        <v>9</v>
      </c>
      <c r="H2" s="5" t="s">
        <v>12</v>
      </c>
    </row>
    <row r="3" spans="1:8" x14ac:dyDescent="0.3">
      <c r="A3" s="5">
        <v>1</v>
      </c>
      <c r="B3" s="6">
        <v>498.9</v>
      </c>
      <c r="C3" s="6">
        <v>15.5</v>
      </c>
      <c r="D3" s="7">
        <f>B3-B$12</f>
        <v>-65.928571428571445</v>
      </c>
      <c r="E3" s="7">
        <f>C3-B$13</f>
        <v>-0.34285714285714342</v>
      </c>
      <c r="F3" s="7">
        <f>D3*E3</f>
        <v>22.604081632653102</v>
      </c>
      <c r="G3" s="7">
        <f>D3^2</f>
        <v>4346.5765306122466</v>
      </c>
      <c r="H3" s="7">
        <f>E3^2</f>
        <v>0.11755102040816365</v>
      </c>
    </row>
    <row r="4" spans="1:8" x14ac:dyDescent="0.3">
      <c r="A4" s="5">
        <v>2</v>
      </c>
      <c r="B4" s="6">
        <v>488.1</v>
      </c>
      <c r="C4" s="6">
        <v>6.4</v>
      </c>
      <c r="D4" s="7">
        <f t="shared" ref="D4:D9" si="0">B4-B$12</f>
        <v>-76.728571428571399</v>
      </c>
      <c r="E4" s="7">
        <f t="shared" ref="E4:E9" si="1">C4-B$13</f>
        <v>-9.4428571428571431</v>
      </c>
      <c r="F4" s="7">
        <f t="shared" ref="F4:F9" si="2">D4*E4</f>
        <v>724.53693877550995</v>
      </c>
      <c r="G4" s="7">
        <f t="shared" ref="G4:H9" si="3">D4^2</f>
        <v>5887.2736734693835</v>
      </c>
      <c r="H4" s="7">
        <f t="shared" si="3"/>
        <v>89.167551020408169</v>
      </c>
    </row>
    <row r="5" spans="1:8" x14ac:dyDescent="0.3">
      <c r="A5" s="5">
        <v>3</v>
      </c>
      <c r="B5" s="6">
        <v>817.3</v>
      </c>
      <c r="C5" s="6">
        <v>32.200000000000003</v>
      </c>
      <c r="D5" s="7">
        <f t="shared" si="0"/>
        <v>252.47142857142853</v>
      </c>
      <c r="E5" s="7">
        <f t="shared" si="1"/>
        <v>16.357142857142861</v>
      </c>
      <c r="F5" s="7">
        <f t="shared" si="2"/>
        <v>4129.7112244897962</v>
      </c>
      <c r="G5" s="7">
        <f t="shared" si="3"/>
        <v>63741.822244897936</v>
      </c>
      <c r="H5" s="7">
        <f t="shared" si="3"/>
        <v>267.55612244897975</v>
      </c>
    </row>
    <row r="6" spans="1:8" x14ac:dyDescent="0.3">
      <c r="A6" s="5">
        <v>4</v>
      </c>
      <c r="B6" s="6">
        <v>494.7</v>
      </c>
      <c r="C6" s="6">
        <v>5.4</v>
      </c>
      <c r="D6" s="7">
        <f t="shared" si="0"/>
        <v>-70.128571428571433</v>
      </c>
      <c r="E6" s="7">
        <f t="shared" si="1"/>
        <v>-10.442857142857143</v>
      </c>
      <c r="F6" s="7">
        <f t="shared" si="2"/>
        <v>732.34265306122461</v>
      </c>
      <c r="G6" s="7">
        <f t="shared" si="3"/>
        <v>4918.0165306122453</v>
      </c>
      <c r="H6" s="7">
        <f t="shared" si="3"/>
        <v>109.05326530612246</v>
      </c>
    </row>
    <row r="7" spans="1:8" x14ac:dyDescent="0.3">
      <c r="A7" s="5">
        <v>5</v>
      </c>
      <c r="B7" s="6">
        <v>573.1</v>
      </c>
      <c r="C7" s="6">
        <v>5.9</v>
      </c>
      <c r="D7" s="7">
        <f t="shared" si="0"/>
        <v>8.2714285714286007</v>
      </c>
      <c r="E7" s="7">
        <f t="shared" si="1"/>
        <v>-9.9428571428571431</v>
      </c>
      <c r="F7" s="7">
        <f t="shared" si="2"/>
        <v>-82.241632653061515</v>
      </c>
      <c r="G7" s="7">
        <f t="shared" si="3"/>
        <v>68.416530612245381</v>
      </c>
      <c r="H7" s="7">
        <f t="shared" si="3"/>
        <v>98.860408163265305</v>
      </c>
    </row>
    <row r="8" spans="1:8" x14ac:dyDescent="0.3">
      <c r="A8" s="5">
        <v>6</v>
      </c>
      <c r="B8" s="6">
        <v>493.2</v>
      </c>
      <c r="C8" s="6">
        <v>29.8</v>
      </c>
      <c r="D8" s="7">
        <f t="shared" si="0"/>
        <v>-71.628571428571433</v>
      </c>
      <c r="E8" s="7">
        <f t="shared" si="1"/>
        <v>13.957142857142857</v>
      </c>
      <c r="F8" s="7">
        <f t="shared" si="2"/>
        <v>-999.73020408163268</v>
      </c>
      <c r="G8" s="7">
        <f t="shared" si="3"/>
        <v>5130.6522448979595</v>
      </c>
      <c r="H8" s="7">
        <f t="shared" si="3"/>
        <v>194.80183673469389</v>
      </c>
    </row>
    <row r="9" spans="1:8" x14ac:dyDescent="0.3">
      <c r="A9" s="5">
        <v>7</v>
      </c>
      <c r="B9" s="6">
        <v>588.5</v>
      </c>
      <c r="C9" s="6">
        <v>15.7</v>
      </c>
      <c r="D9" s="7">
        <f t="shared" si="0"/>
        <v>23.671428571428578</v>
      </c>
      <c r="E9" s="7">
        <f t="shared" si="1"/>
        <v>-0.14285714285714413</v>
      </c>
      <c r="F9" s="7">
        <f t="shared" si="2"/>
        <v>-3.3816326530612555</v>
      </c>
      <c r="G9" s="7">
        <f t="shared" si="3"/>
        <v>560.33653061224516</v>
      </c>
      <c r="H9" s="7">
        <f t="shared" si="3"/>
        <v>2.0408163265306485E-2</v>
      </c>
    </row>
    <row r="10" spans="1:8" x14ac:dyDescent="0.3">
      <c r="A10" s="5" t="s">
        <v>5</v>
      </c>
      <c r="B10" s="6">
        <f>SUM(B3:B9)</f>
        <v>3953.7999999999997</v>
      </c>
      <c r="C10" s="6">
        <f>SUM(C3:C9)</f>
        <v>110.9</v>
      </c>
      <c r="D10" s="7"/>
      <c r="E10" s="7"/>
      <c r="F10" s="8">
        <f>SUM(F3:F9)</f>
        <v>4523.8414285714271</v>
      </c>
      <c r="G10" s="8">
        <f t="shared" ref="G10:H10" si="4">SUM(G3:G9)</f>
        <v>84653.09428571428</v>
      </c>
      <c r="H10" s="8">
        <f t="shared" si="4"/>
        <v>759.57714285714303</v>
      </c>
    </row>
    <row r="11" spans="1:8" x14ac:dyDescent="0.3">
      <c r="B11" s="6"/>
      <c r="C11" s="6"/>
    </row>
    <row r="12" spans="1:8" x14ac:dyDescent="0.3">
      <c r="A12" s="5" t="s">
        <v>18</v>
      </c>
      <c r="B12" s="8">
        <f>B10/A9</f>
        <v>564.82857142857142</v>
      </c>
      <c r="C12" s="6"/>
    </row>
    <row r="13" spans="1:8" x14ac:dyDescent="0.3">
      <c r="A13" s="5" t="s">
        <v>19</v>
      </c>
      <c r="B13" s="8">
        <f>C10/A9</f>
        <v>15.842857142857143</v>
      </c>
      <c r="C13" s="6"/>
    </row>
    <row r="14" spans="1:8" x14ac:dyDescent="0.3">
      <c r="A14" s="5" t="s">
        <v>20</v>
      </c>
      <c r="B14" s="8">
        <f>F10/A9</f>
        <v>646.26306122448955</v>
      </c>
      <c r="C14" s="6"/>
    </row>
    <row r="15" spans="1:8" x14ac:dyDescent="0.3">
      <c r="A15" s="5" t="s">
        <v>21</v>
      </c>
      <c r="B15" s="8">
        <f>G10/A9</f>
        <v>12093.299183673469</v>
      </c>
      <c r="C15" s="6" t="s">
        <v>13</v>
      </c>
      <c r="D15" s="5">
        <f>B15^0.5</f>
        <v>109.96953752595975</v>
      </c>
      <c r="F15" s="5" t="s">
        <v>22</v>
      </c>
      <c r="G15" s="5">
        <f>B14/(D15*D16)</f>
        <v>0.56415703880150392</v>
      </c>
    </row>
    <row r="16" spans="1:8" x14ac:dyDescent="0.3">
      <c r="A16" s="5" t="s">
        <v>23</v>
      </c>
      <c r="B16" s="8">
        <f>H10/A9</f>
        <v>108.51102040816329</v>
      </c>
      <c r="C16" s="6" t="s">
        <v>14</v>
      </c>
      <c r="D16" s="5">
        <f>B16^0.5</f>
        <v>10.416862311087888</v>
      </c>
      <c r="F16" s="5" t="s">
        <v>24</v>
      </c>
      <c r="G16" s="9">
        <f>G15^2</f>
        <v>0.31827316442928161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Esercizio_2510</vt:lpstr>
      <vt:lpstr>Esercizio_2610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2022-10-25T12:08:35Z</dcterms:created>
  <dcterms:modified xsi:type="dcterms:W3CDTF">2022-10-26T13:43:11Z</dcterms:modified>
</cp:coreProperties>
</file>