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ropbox\lavori\UNITE\Corsi\2022_23StatisticaEconomicaSistemiInformativiAmministrazioni\esercizi\"/>
    </mc:Choice>
  </mc:AlternateContent>
  <xr:revisionPtr revIDLastSave="0" documentId="13_ncr:1_{7199F56B-F70E-4356-853E-3D4403F9C8F0}" xr6:coauthVersionLast="47" xr6:coauthVersionMax="47" xr10:uidLastSave="{00000000-0000-0000-0000-000000000000}"/>
  <bookViews>
    <workbookView xWindow="-110" yWindow="-110" windowWidth="25820" windowHeight="13900" activeTab="1" xr2:uid="{ABA52739-10AC-4E05-A59A-BE91E7420A24}"/>
  </bookViews>
  <sheets>
    <sheet name="corr1" sheetId="1" r:id="rId1"/>
    <sheet name="2610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0" i="2" l="1"/>
  <c r="H19" i="2"/>
  <c r="H18" i="2"/>
  <c r="H17" i="2"/>
  <c r="G13" i="2"/>
  <c r="G12" i="2"/>
  <c r="E13" i="2"/>
  <c r="E12" i="2"/>
  <c r="G10" i="2"/>
  <c r="H10" i="2"/>
  <c r="G4" i="2"/>
  <c r="H4" i="2"/>
  <c r="G5" i="2"/>
  <c r="H5" i="2"/>
  <c r="G6" i="2"/>
  <c r="H6" i="2"/>
  <c r="G7" i="2"/>
  <c r="H7" i="2"/>
  <c r="G8" i="2"/>
  <c r="H8" i="2"/>
  <c r="G9" i="2"/>
  <c r="H9" i="2"/>
  <c r="H3" i="2"/>
  <c r="G3" i="2"/>
  <c r="H15" i="2"/>
  <c r="F10" i="2"/>
  <c r="F4" i="2"/>
  <c r="F5" i="2"/>
  <c r="F6" i="2"/>
  <c r="F7" i="2"/>
  <c r="F8" i="2"/>
  <c r="F9" i="2"/>
  <c r="F3" i="2"/>
  <c r="D4" i="2"/>
  <c r="E4" i="2"/>
  <c r="D5" i="2"/>
  <c r="E5" i="2"/>
  <c r="D6" i="2"/>
  <c r="E6" i="2"/>
  <c r="D7" i="2"/>
  <c r="E7" i="2"/>
  <c r="D8" i="2"/>
  <c r="E8" i="2"/>
  <c r="D9" i="2"/>
  <c r="E9" i="2"/>
  <c r="D3" i="2"/>
  <c r="E3" i="2"/>
  <c r="B13" i="2"/>
  <c r="B12" i="2"/>
  <c r="C10" i="2"/>
  <c r="B10" i="2"/>
  <c r="B17" i="1" l="1"/>
  <c r="B16" i="1"/>
  <c r="E11" i="1" l="1"/>
  <c r="C11" i="1"/>
  <c r="G7" i="1"/>
  <c r="G4" i="1"/>
  <c r="G5" i="1"/>
  <c r="G6" i="1"/>
  <c r="G3" i="1"/>
  <c r="D7" i="1"/>
  <c r="D4" i="1"/>
  <c r="D5" i="1"/>
  <c r="D6" i="1"/>
  <c r="D3" i="1"/>
  <c r="C9" i="1"/>
  <c r="C7" i="1"/>
  <c r="C10" i="1" s="1"/>
  <c r="B7" i="1"/>
  <c r="E4" i="1" l="1"/>
  <c r="E5" i="1"/>
  <c r="E3" i="1"/>
  <c r="E6" i="1"/>
  <c r="F6" i="1" l="1"/>
  <c r="H6" i="1"/>
  <c r="F3" i="1"/>
  <c r="E7" i="1"/>
  <c r="H3" i="1"/>
  <c r="H7" i="1" s="1"/>
  <c r="C12" i="1" s="1"/>
  <c r="E12" i="1" s="1"/>
  <c r="F5" i="1"/>
  <c r="H5" i="1"/>
  <c r="F4" i="1"/>
  <c r="H4" i="1"/>
  <c r="F7" i="1" l="1"/>
  <c r="G10" i="1" s="1"/>
  <c r="G11" i="1" s="1"/>
</calcChain>
</file>

<file path=xl/sharedStrings.xml><?xml version="1.0" encoding="utf-8"?>
<sst xmlns="http://schemas.openxmlformats.org/spreadsheetml/2006/main" count="36" uniqueCount="30">
  <si>
    <t>X</t>
  </si>
  <si>
    <t>Y</t>
  </si>
  <si>
    <t>media X</t>
  </si>
  <si>
    <t>media Y</t>
  </si>
  <si>
    <t>Varianza X</t>
  </si>
  <si>
    <t>Varianza Y</t>
  </si>
  <si>
    <t>totale</t>
  </si>
  <si>
    <t>A=(Xi-mediaX)</t>
  </si>
  <si>
    <t>B=(Yi-mediaY)</t>
  </si>
  <si>
    <t>A*B</t>
  </si>
  <si>
    <t>covarianza</t>
  </si>
  <si>
    <t>correlazione</t>
  </si>
  <si>
    <t>A^2</t>
  </si>
  <si>
    <t>B^2</t>
  </si>
  <si>
    <t>sqm:</t>
  </si>
  <si>
    <t>X=reddito</t>
  </si>
  <si>
    <t>Y=consumo</t>
  </si>
  <si>
    <t>covarianza (sigma xy)</t>
  </si>
  <si>
    <t>corr lin</t>
  </si>
  <si>
    <t>A=xi-mediax</t>
  </si>
  <si>
    <t>B=yi-mediaY</t>
  </si>
  <si>
    <t>cov</t>
  </si>
  <si>
    <t>var Y</t>
  </si>
  <si>
    <t>var X</t>
  </si>
  <si>
    <t>sqmX</t>
  </si>
  <si>
    <t>sqmY</t>
  </si>
  <si>
    <t>corrlin</t>
  </si>
  <si>
    <t>R^2</t>
  </si>
  <si>
    <t>b1</t>
  </si>
  <si>
    <t>b0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</si>
</sst>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5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2" fontId="0" fillId="0" borderId="0" xfId="0" applyNumberFormat="1" applyAlignment="1">
      <alignment horizontal="left"/>
    </xf>
    <xf numFmtId="0" fontId="0" fillId="2" borderId="0" xfId="0" applyFill="1"/>
    <xf numFmtId="0" fontId="0" fillId="2" borderId="0" xfId="0" applyFill="1" applyAlignment="1">
      <alignment horizontal="center"/>
    </xf>
    <xf numFmtId="2" fontId="0" fillId="0" borderId="0" xfId="0" applyNumberFormat="1"/>
    <xf numFmtId="175" fontId="0" fillId="0" borderId="0" xfId="0" applyNumberFormat="1"/>
    <xf numFmtId="0" fontId="0" fillId="3" borderId="0" xfId="0" applyFill="1"/>
    <xf numFmtId="2" fontId="0" fillId="3" borderId="0" xfId="0" applyNumberFormat="1" applyFill="1"/>
    <xf numFmtId="0" fontId="0" fillId="4" borderId="0" xfId="0" applyFill="1"/>
    <xf numFmtId="0" fontId="0" fillId="5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corr1!$C$2</c:f>
              <c:strCache>
                <c:ptCount val="1"/>
                <c:pt idx="0">
                  <c:v>Y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5195385358835144"/>
                  <c:y val="-6.1816676574529619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corr1!$B$3:$B$6</c:f>
              <c:numCache>
                <c:formatCode>General</c:formatCode>
                <c:ptCount val="4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</c:numCache>
            </c:numRef>
          </c:xVal>
          <c:yVal>
            <c:numRef>
              <c:f>corr1!$C$3:$C$6</c:f>
              <c:numCache>
                <c:formatCode>General</c:formatCode>
                <c:ptCount val="4"/>
                <c:pt idx="0">
                  <c:v>12</c:v>
                </c:pt>
                <c:pt idx="1">
                  <c:v>8</c:v>
                </c:pt>
                <c:pt idx="2">
                  <c:v>16</c:v>
                </c:pt>
                <c:pt idx="3">
                  <c:v>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B87-4077-A480-7D2441F5EA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12298464"/>
        <c:axId val="2112298880"/>
      </c:scatterChart>
      <c:valAx>
        <c:axId val="21122984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12298880"/>
        <c:crosses val="autoZero"/>
        <c:crossBetween val="midCat"/>
      </c:valAx>
      <c:valAx>
        <c:axId val="2112298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1229846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2695519456499344"/>
                  <c:y val="-4.3249050356063044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'2610'!$B$3:$B$9</c:f>
              <c:numCache>
                <c:formatCode>General</c:formatCode>
                <c:ptCount val="7"/>
                <c:pt idx="0">
                  <c:v>1480</c:v>
                </c:pt>
                <c:pt idx="1">
                  <c:v>500</c:v>
                </c:pt>
                <c:pt idx="2">
                  <c:v>300</c:v>
                </c:pt>
                <c:pt idx="3">
                  <c:v>400</c:v>
                </c:pt>
                <c:pt idx="4">
                  <c:v>1300</c:v>
                </c:pt>
                <c:pt idx="5">
                  <c:v>1000</c:v>
                </c:pt>
                <c:pt idx="6">
                  <c:v>1300</c:v>
                </c:pt>
              </c:numCache>
            </c:numRef>
          </c:xVal>
          <c:yVal>
            <c:numRef>
              <c:f>'2610'!$C$3:$C$9</c:f>
              <c:numCache>
                <c:formatCode>General</c:formatCode>
                <c:ptCount val="7"/>
                <c:pt idx="0">
                  <c:v>1200</c:v>
                </c:pt>
                <c:pt idx="1">
                  <c:v>150</c:v>
                </c:pt>
                <c:pt idx="2">
                  <c:v>20</c:v>
                </c:pt>
                <c:pt idx="3">
                  <c:v>250</c:v>
                </c:pt>
                <c:pt idx="4">
                  <c:v>1000</c:v>
                </c:pt>
                <c:pt idx="5">
                  <c:v>700</c:v>
                </c:pt>
                <c:pt idx="6">
                  <c:v>800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3B7-43A8-BF3F-BF2267619D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49501456"/>
        <c:axId val="1049501872"/>
      </c:scatterChart>
      <c:valAx>
        <c:axId val="10495014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49501872"/>
        <c:crosses val="autoZero"/>
        <c:crossBetween val="midCat"/>
      </c:valAx>
      <c:valAx>
        <c:axId val="1049501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4950145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699770</xdr:colOff>
      <xdr:row>3</xdr:row>
      <xdr:rowOff>151765</xdr:rowOff>
    </xdr:from>
    <xdr:to>
      <xdr:col>14</xdr:col>
      <xdr:colOff>138430</xdr:colOff>
      <xdr:row>18</xdr:row>
      <xdr:rowOff>131445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277CD54-7FE7-5E2F-8519-E22E4518D7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602036</xdr:colOff>
      <xdr:row>2</xdr:row>
      <xdr:rowOff>127000</xdr:rowOff>
    </xdr:from>
    <xdr:to>
      <xdr:col>14</xdr:col>
      <xdr:colOff>320843</xdr:colOff>
      <xdr:row>14</xdr:row>
      <xdr:rowOff>26737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1563C17-EBAE-6888-752D-A62DA13108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80211</xdr:colOff>
          <xdr:row>13</xdr:row>
          <xdr:rowOff>153737</xdr:rowOff>
        </xdr:from>
        <xdr:to>
          <xdr:col>5</xdr:col>
          <xdr:colOff>188097</xdr:colOff>
          <xdr:row>16</xdr:row>
          <xdr:rowOff>76868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9E3EAB3B-C3B7-B30D-699A-94D2CACCB86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76868</xdr:colOff>
          <xdr:row>16</xdr:row>
          <xdr:rowOff>176833</xdr:rowOff>
        </xdr:from>
        <xdr:to>
          <xdr:col>5</xdr:col>
          <xdr:colOff>274435</xdr:colOff>
          <xdr:row>19</xdr:row>
          <xdr:rowOff>180474</xdr:rowOff>
        </xdr:to>
        <xdr:sp macro="" textlink="">
          <xdr:nvSpPr>
            <xdr:cNvPr id="2050" name="Object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A36C652C-122F-BE62-224F-6091FCAF010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0</xdr:colOff>
      <xdr:row>21</xdr:row>
      <xdr:rowOff>13367</xdr:rowOff>
    </xdr:from>
    <xdr:to>
      <xdr:col>8</xdr:col>
      <xdr:colOff>121653</xdr:colOff>
      <xdr:row>23</xdr:row>
      <xdr:rowOff>123657</xdr:rowOff>
    </xdr:to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4" name="Content Placeholder 2">
              <a:extLst>
                <a:ext uri="{FF2B5EF4-FFF2-40B4-BE49-F238E27FC236}">
                  <a16:creationId xmlns:a16="http://schemas.microsoft.com/office/drawing/2014/main" id="{8C283356-8B21-0202-283E-5D5A248C9286}"/>
                </a:ext>
              </a:extLst>
            </xdr:cNvPr>
            <xdr:cNvSpPr>
              <a:spLocks noGrp="1"/>
            </xdr:cNvSpPr>
          </xdr:nvSpPr>
          <xdr:spPr>
            <a:xfrm>
              <a:off x="0" y="3873499"/>
              <a:ext cx="4987758" cy="477921"/>
            </a:xfrm>
            <a:prstGeom prst="rect">
              <a:avLst/>
            </a:prstGeom>
          </xdr:spPr>
          <xdr:txBody>
            <a:bodyPr vert="horz" wrap="square" lIns="91440" tIns="45720" rIns="91440" bIns="45720" rtlCol="0">
              <a:normAutofit/>
            </a:bodyPr>
            <a:lstStyle>
              <a:lvl1pPr marL="228600" indent="-228600" algn="l" defTabSz="914400" rtl="0" eaLnBrk="1" latinLnBrk="0" hangingPunct="1">
                <a:lnSpc>
                  <a:spcPct val="90000"/>
                </a:lnSpc>
                <a:spcBef>
                  <a:spcPts val="1000"/>
                </a:spcBef>
                <a:buFont typeface="Arial" panose="020B0604020202020204" pitchFamily="34" charset="0"/>
                <a:buChar char="•"/>
                <a:defRPr sz="2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685800" indent="-228600" algn="l" defTabSz="914400" rtl="0" eaLnBrk="1" latinLnBrk="0" hangingPunct="1">
                <a:lnSpc>
                  <a:spcPct val="90000"/>
                </a:lnSpc>
                <a:spcBef>
                  <a:spcPts val="500"/>
                </a:spcBef>
                <a:buFont typeface="Arial" panose="020B0604020202020204" pitchFamily="34" charset="0"/>
                <a:buChar char="•"/>
                <a:defRPr sz="24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1143000" indent="-228600" algn="l" defTabSz="914400" rtl="0" eaLnBrk="1" latinLnBrk="0" hangingPunct="1">
                <a:lnSpc>
                  <a:spcPct val="90000"/>
                </a:lnSpc>
                <a:spcBef>
                  <a:spcPts val="500"/>
                </a:spcBef>
                <a:buFont typeface="Arial" panose="020B0604020202020204" pitchFamily="34" charset="0"/>
                <a:buChar char="•"/>
                <a:defRPr sz="20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600200" indent="-228600" algn="l" defTabSz="914400" rtl="0" eaLnBrk="1" latinLnBrk="0" hangingPunct="1">
                <a:lnSpc>
                  <a:spcPct val="90000"/>
                </a:lnSpc>
                <a:spcBef>
                  <a:spcPts val="500"/>
                </a:spcBef>
                <a:buFont typeface="Arial" panose="020B0604020202020204" pitchFamily="34" charset="0"/>
                <a:buChar char="•"/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2057400" indent="-228600" algn="l" defTabSz="914400" rtl="0" eaLnBrk="1" latinLnBrk="0" hangingPunct="1">
                <a:lnSpc>
                  <a:spcPct val="90000"/>
                </a:lnSpc>
                <a:spcBef>
                  <a:spcPts val="500"/>
                </a:spcBef>
                <a:buFont typeface="Arial" panose="020B0604020202020204" pitchFamily="34" charset="0"/>
                <a:buChar char="•"/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514600" indent="-228600" algn="l" defTabSz="914400" rtl="0" eaLnBrk="1" latinLnBrk="0" hangingPunct="1">
                <a:lnSpc>
                  <a:spcPct val="90000"/>
                </a:lnSpc>
                <a:spcBef>
                  <a:spcPts val="500"/>
                </a:spcBef>
                <a:buFont typeface="Arial" panose="020B0604020202020204" pitchFamily="34" charset="0"/>
                <a:buChar char="•"/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971800" indent="-228600" algn="l" defTabSz="914400" rtl="0" eaLnBrk="1" latinLnBrk="0" hangingPunct="1">
                <a:lnSpc>
                  <a:spcPct val="90000"/>
                </a:lnSpc>
                <a:spcBef>
                  <a:spcPts val="500"/>
                </a:spcBef>
                <a:buFont typeface="Arial" panose="020B0604020202020204" pitchFamily="34" charset="0"/>
                <a:buChar char="•"/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429000" indent="-228600" algn="l" defTabSz="914400" rtl="0" eaLnBrk="1" latinLnBrk="0" hangingPunct="1">
                <a:lnSpc>
                  <a:spcPct val="90000"/>
                </a:lnSpc>
                <a:spcBef>
                  <a:spcPts val="500"/>
                </a:spcBef>
                <a:buFont typeface="Arial" panose="020B0604020202020204" pitchFamily="34" charset="0"/>
                <a:buChar char="•"/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886200" indent="-228600" algn="l" defTabSz="914400" rtl="0" eaLnBrk="1" latinLnBrk="0" hangingPunct="1">
                <a:lnSpc>
                  <a:spcPct val="90000"/>
                </a:lnSpc>
                <a:spcBef>
                  <a:spcPts val="500"/>
                </a:spcBef>
                <a:buFont typeface="Arial" panose="020B0604020202020204" pitchFamily="34" charset="0"/>
                <a:buChar char="•"/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indent="0">
                <a:buNone/>
              </a:pPr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2800" i="1">
                            <a:solidFill>
                              <a:srgbClr val="FF0000"/>
                            </a:solidFill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acc>
                          <m:accPr>
                            <m:chr m:val="̂"/>
                            <m:ctrlPr>
                              <a:rPr lang="en-US" sz="2800" i="1">
                                <a:solidFill>
                                  <a:srgbClr val="FF0000"/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accPr>
                          <m:e>
                            <m:r>
                              <a:rPr lang="en-US" sz="2800" i="1">
                                <a:solidFill>
                                  <a:srgbClr val="FF0000"/>
                                </a:solidFill>
                                <a:latin typeface="Cambria Math" panose="02040503050406030204" pitchFamily="18" charset="0"/>
                              </a:rPr>
                              <m:t>𝛽</m:t>
                            </m:r>
                          </m:e>
                        </m:acc>
                      </m:e>
                      <m:sub>
                        <m:r>
                          <a:rPr lang="en-US" sz="2800" i="1">
                            <a:solidFill>
                              <a:srgbClr val="FF0000"/>
                            </a:solidFill>
                            <a:latin typeface="Cambria Math" panose="02040503050406030204" pitchFamily="18" charset="0"/>
                          </a:rPr>
                          <m:t>0</m:t>
                        </m:r>
                      </m:sub>
                    </m:sSub>
                    <m:r>
                      <a:rPr lang="en-US" sz="2800" i="1">
                        <a:solidFill>
                          <a:srgbClr val="FF0000"/>
                        </a:solidFill>
                        <a:latin typeface="Cambria Math" panose="02040503050406030204" pitchFamily="18" charset="0"/>
                      </a:rPr>
                      <m:t>=</m:t>
                    </m:r>
                    <m:acc>
                      <m:accPr>
                        <m:chr m:val="̅"/>
                        <m:ctrlPr>
                          <a:rPr lang="en-US" sz="2800" i="1">
                            <a:solidFill>
                              <a:srgbClr val="FF0000"/>
                            </a:solidFill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r>
                          <a:rPr lang="en-US" sz="2800" i="1">
                            <a:solidFill>
                              <a:srgbClr val="FF0000"/>
                            </a:solidFill>
                            <a:latin typeface="Cambria Math" panose="02040503050406030204" pitchFamily="18" charset="0"/>
                          </a:rPr>
                          <m:t>𝑦</m:t>
                        </m:r>
                      </m:e>
                    </m:acc>
                    <m:r>
                      <a:rPr lang="en-US" sz="2800" i="1">
                        <a:solidFill>
                          <a:srgbClr val="FF0000"/>
                        </a:solidFill>
                        <a:latin typeface="Cambria Math" panose="02040503050406030204" pitchFamily="18" charset="0"/>
                      </a:rPr>
                      <m:t>−</m:t>
                    </m:r>
                    <m:sSub>
                      <m:sSubPr>
                        <m:ctrlPr>
                          <a:rPr lang="en-US" sz="2800" i="1">
                            <a:solidFill>
                              <a:srgbClr val="FF0000"/>
                            </a:solidFill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acc>
                          <m:accPr>
                            <m:chr m:val="̂"/>
                            <m:ctrlPr>
                              <a:rPr lang="en-US" sz="2800" i="1">
                                <a:solidFill>
                                  <a:srgbClr val="FF0000"/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accPr>
                          <m:e>
                            <m:r>
                              <a:rPr lang="en-US" sz="2800" i="1">
                                <a:solidFill>
                                  <a:srgbClr val="FF0000"/>
                                </a:solidFill>
                                <a:latin typeface="Cambria Math" panose="02040503050406030204" pitchFamily="18" charset="0"/>
                              </a:rPr>
                              <m:t>𝛽</m:t>
                            </m:r>
                          </m:e>
                        </m:acc>
                      </m:e>
                      <m:sub>
                        <m:r>
                          <a:rPr lang="en-US" sz="2800" i="1">
                            <a:solidFill>
                              <a:srgbClr val="FF0000"/>
                            </a:solidFill>
                            <a:latin typeface="Cambria Math" panose="02040503050406030204" pitchFamily="18" charset="0"/>
                          </a:rPr>
                          <m:t>1</m:t>
                        </m:r>
                      </m:sub>
                    </m:sSub>
                    <m:acc>
                      <m:accPr>
                        <m:chr m:val="̅"/>
                        <m:ctrlPr>
                          <a:rPr lang="en-US" sz="2800" i="1">
                            <a:solidFill>
                              <a:srgbClr val="FF0000"/>
                            </a:solidFill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r>
                          <a:rPr lang="en-US" sz="2800" i="1">
                            <a:solidFill>
                              <a:srgbClr val="FF0000"/>
                            </a:solidFill>
                            <a:latin typeface="Cambria Math" panose="02040503050406030204" pitchFamily="18" charset="0"/>
                          </a:rPr>
                          <m:t>𝑥</m:t>
                        </m:r>
                      </m:e>
                    </m:acc>
                  </m:oMath>
                </m:oMathPara>
              </a14:m>
              <a:endParaRPr lang="en-GB"/>
            </a:p>
          </xdr:txBody>
        </xdr:sp>
      </mc:Choice>
      <mc:Fallback>
        <xdr:sp macro="" textlink="">
          <xdr:nvSpPr>
            <xdr:cNvPr id="4" name="Content Placeholder 2">
              <a:extLst>
                <a:ext uri="{FF2B5EF4-FFF2-40B4-BE49-F238E27FC236}">
                  <a16:creationId xmlns:a16="http://schemas.microsoft.com/office/drawing/2014/main" id="{8C283356-8B21-0202-283E-5D5A248C9286}"/>
                </a:ext>
              </a:extLst>
            </xdr:cNvPr>
            <xdr:cNvSpPr>
              <a:spLocks noGrp="1"/>
            </xdr:cNvSpPr>
          </xdr:nvSpPr>
          <xdr:spPr>
            <a:xfrm>
              <a:off x="0" y="3873499"/>
              <a:ext cx="4987758" cy="477921"/>
            </a:xfrm>
            <a:prstGeom prst="rect">
              <a:avLst/>
            </a:prstGeom>
          </xdr:spPr>
          <xdr:txBody>
            <a:bodyPr vert="horz" wrap="square" lIns="91440" tIns="45720" rIns="91440" bIns="45720" rtlCol="0">
              <a:normAutofit/>
            </a:bodyPr>
            <a:lstStyle>
              <a:lvl1pPr marL="228600" indent="-228600" algn="l" defTabSz="914400" rtl="0" eaLnBrk="1" latinLnBrk="0" hangingPunct="1">
                <a:lnSpc>
                  <a:spcPct val="90000"/>
                </a:lnSpc>
                <a:spcBef>
                  <a:spcPts val="1000"/>
                </a:spcBef>
                <a:buFont typeface="Arial" panose="020B0604020202020204" pitchFamily="34" charset="0"/>
                <a:buChar char="•"/>
                <a:defRPr sz="2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685800" indent="-228600" algn="l" defTabSz="914400" rtl="0" eaLnBrk="1" latinLnBrk="0" hangingPunct="1">
                <a:lnSpc>
                  <a:spcPct val="90000"/>
                </a:lnSpc>
                <a:spcBef>
                  <a:spcPts val="500"/>
                </a:spcBef>
                <a:buFont typeface="Arial" panose="020B0604020202020204" pitchFamily="34" charset="0"/>
                <a:buChar char="•"/>
                <a:defRPr sz="24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1143000" indent="-228600" algn="l" defTabSz="914400" rtl="0" eaLnBrk="1" latinLnBrk="0" hangingPunct="1">
                <a:lnSpc>
                  <a:spcPct val="90000"/>
                </a:lnSpc>
                <a:spcBef>
                  <a:spcPts val="500"/>
                </a:spcBef>
                <a:buFont typeface="Arial" panose="020B0604020202020204" pitchFamily="34" charset="0"/>
                <a:buChar char="•"/>
                <a:defRPr sz="20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600200" indent="-228600" algn="l" defTabSz="914400" rtl="0" eaLnBrk="1" latinLnBrk="0" hangingPunct="1">
                <a:lnSpc>
                  <a:spcPct val="90000"/>
                </a:lnSpc>
                <a:spcBef>
                  <a:spcPts val="500"/>
                </a:spcBef>
                <a:buFont typeface="Arial" panose="020B0604020202020204" pitchFamily="34" charset="0"/>
                <a:buChar char="•"/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2057400" indent="-228600" algn="l" defTabSz="914400" rtl="0" eaLnBrk="1" latinLnBrk="0" hangingPunct="1">
                <a:lnSpc>
                  <a:spcPct val="90000"/>
                </a:lnSpc>
                <a:spcBef>
                  <a:spcPts val="500"/>
                </a:spcBef>
                <a:buFont typeface="Arial" panose="020B0604020202020204" pitchFamily="34" charset="0"/>
                <a:buChar char="•"/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514600" indent="-228600" algn="l" defTabSz="914400" rtl="0" eaLnBrk="1" latinLnBrk="0" hangingPunct="1">
                <a:lnSpc>
                  <a:spcPct val="90000"/>
                </a:lnSpc>
                <a:spcBef>
                  <a:spcPts val="500"/>
                </a:spcBef>
                <a:buFont typeface="Arial" panose="020B0604020202020204" pitchFamily="34" charset="0"/>
                <a:buChar char="•"/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971800" indent="-228600" algn="l" defTabSz="914400" rtl="0" eaLnBrk="1" latinLnBrk="0" hangingPunct="1">
                <a:lnSpc>
                  <a:spcPct val="90000"/>
                </a:lnSpc>
                <a:spcBef>
                  <a:spcPts val="500"/>
                </a:spcBef>
                <a:buFont typeface="Arial" panose="020B0604020202020204" pitchFamily="34" charset="0"/>
                <a:buChar char="•"/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429000" indent="-228600" algn="l" defTabSz="914400" rtl="0" eaLnBrk="1" latinLnBrk="0" hangingPunct="1">
                <a:lnSpc>
                  <a:spcPct val="90000"/>
                </a:lnSpc>
                <a:spcBef>
                  <a:spcPts val="500"/>
                </a:spcBef>
                <a:buFont typeface="Arial" panose="020B0604020202020204" pitchFamily="34" charset="0"/>
                <a:buChar char="•"/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886200" indent="-228600" algn="l" defTabSz="914400" rtl="0" eaLnBrk="1" latinLnBrk="0" hangingPunct="1">
                <a:lnSpc>
                  <a:spcPct val="90000"/>
                </a:lnSpc>
                <a:spcBef>
                  <a:spcPts val="500"/>
                </a:spcBef>
                <a:buFont typeface="Arial" panose="020B0604020202020204" pitchFamily="34" charset="0"/>
                <a:buChar char="•"/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indent="0">
                <a:buNone/>
              </a:pPr>
              <a:r>
                <a:rPr lang="en-US" sz="2800" i="0">
                  <a:solidFill>
                    <a:srgbClr val="FF0000"/>
                  </a:solidFill>
                  <a:latin typeface="Cambria Math" panose="02040503050406030204" pitchFamily="18" charset="0"/>
                </a:rPr>
                <a:t>𝛽 ̂_0=𝑦 ̅−𝛽 ̂_1 𝑥 ̅</a:t>
              </a:r>
              <a:endParaRPr lang="en-GB"/>
            </a:p>
          </xdr:txBody>
        </xdr:sp>
      </mc:Fallback>
    </mc:AlternateContent>
    <xdr:clientData/>
  </xdr:twoCellAnchor>
  <xdr:twoCellAnchor>
    <xdr:from>
      <xdr:col>1</xdr:col>
      <xdr:colOff>608263</xdr:colOff>
      <xdr:row>25</xdr:row>
      <xdr:rowOff>0</xdr:rowOff>
    </xdr:from>
    <xdr:to>
      <xdr:col>12</xdr:col>
      <xdr:colOff>13368</xdr:colOff>
      <xdr:row>27</xdr:row>
      <xdr:rowOff>142509</xdr:rowOff>
    </xdr:to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5" name="TextBox 6">
              <a:extLst>
                <a:ext uri="{FF2B5EF4-FFF2-40B4-BE49-F238E27FC236}">
                  <a16:creationId xmlns:a16="http://schemas.microsoft.com/office/drawing/2014/main" id="{967BBD28-37B8-A12F-161F-1139E487BBBF}"/>
                </a:ext>
              </a:extLst>
            </xdr:cNvPr>
            <xdr:cNvSpPr txBox="1"/>
          </xdr:nvSpPr>
          <xdr:spPr>
            <a:xfrm>
              <a:off x="1216526" y="4595395"/>
              <a:ext cx="6096000" cy="510140"/>
            </a:xfrm>
            <a:prstGeom prst="rect">
              <a:avLst/>
            </a:prstGeom>
            <a:noFill/>
          </xdr:spPr>
          <xdr:txBody>
            <a:bodyPr wrap="square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14:m>
                <m:oMath xmlns:m="http://schemas.openxmlformats.org/officeDocument/2006/math">
                  <m:sSub>
                    <m:sSubPr>
                      <m:ctrlPr>
                        <a:rPr lang="en-US" sz="1800" i="1">
                          <a:solidFill>
                            <a:srgbClr val="FF0000"/>
                          </a:solidFill>
                          <a:latin typeface="Cambria Math" panose="02040503050406030204" pitchFamily="18" charset="0"/>
                        </a:rPr>
                      </m:ctrlPr>
                    </m:sSubPr>
                    <m:e>
                      <m:acc>
                        <m:accPr>
                          <m:chr m:val="̂"/>
                          <m:ctrlPr>
                            <a:rPr lang="en-US" sz="1800" i="1">
                              <a:solidFill>
                                <a:srgbClr val="FF0000"/>
                              </a:solidFill>
                              <a:latin typeface="Cambria Math" panose="02040503050406030204" pitchFamily="18" charset="0"/>
                            </a:rPr>
                          </m:ctrlPr>
                        </m:accPr>
                        <m:e>
                          <m:r>
                            <a:rPr lang="en-US" sz="1800" i="1">
                              <a:solidFill>
                                <a:srgbClr val="FF0000"/>
                              </a:solidFill>
                              <a:latin typeface="Cambria Math" panose="02040503050406030204" pitchFamily="18" charset="0"/>
                            </a:rPr>
                            <m:t>𝛽</m:t>
                          </m:r>
                        </m:e>
                      </m:acc>
                    </m:e>
                    <m:sub>
                      <m:r>
                        <a:rPr lang="en-US" sz="1800" i="1">
                          <a:solidFill>
                            <a:srgbClr val="FF0000"/>
                          </a:solidFill>
                          <a:latin typeface="Cambria Math" panose="02040503050406030204" pitchFamily="18" charset="0"/>
                        </a:rPr>
                        <m:t>1</m:t>
                      </m:r>
                    </m:sub>
                  </m:sSub>
                  <m:r>
                    <a:rPr lang="en-US" sz="1800" i="1">
                      <a:solidFill>
                        <a:srgbClr val="FF0000"/>
                      </a:solidFill>
                      <a:latin typeface="Cambria Math" panose="02040503050406030204" pitchFamily="18" charset="0"/>
                    </a:rPr>
                    <m:t>=</m:t>
                  </m:r>
                </m:oMath>
              </a14:m>
              <a:r>
                <a:rPr lang="en-US" sz="1800">
                  <a:solidFill>
                    <a:srgbClr val="FF0000"/>
                  </a:solidFill>
                </a:rPr>
                <a:t> </a:t>
              </a:r>
              <a14:m>
                <m:oMath xmlns:m="http://schemas.openxmlformats.org/officeDocument/2006/math">
                  <m:f>
                    <m:fPr>
                      <m:ctrlPr>
                        <a:rPr lang="en-US" sz="1800" i="1">
                          <a:solidFill>
                            <a:srgbClr val="FF0000"/>
                          </a:solidFill>
                          <a:latin typeface="Cambria Math" panose="02040503050406030204" pitchFamily="18" charset="0"/>
                        </a:rPr>
                      </m:ctrlPr>
                    </m:fPr>
                    <m:num>
                      <m:sSub>
                        <m:sSubPr>
                          <m:ctrlPr>
                            <a:rPr lang="el-GR" sz="1800" i="1">
                              <a:solidFill>
                                <a:srgbClr val="FF0000"/>
                              </a:solidFill>
                              <a:latin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el-GR" sz="1800" i="1">
                              <a:solidFill>
                                <a:srgbClr val="FF0000"/>
                              </a:solidFill>
                              <a:latin typeface="Cambria Math" panose="02040503050406030204" pitchFamily="18" charset="0"/>
                            </a:rPr>
                            <m:t>𝜎</m:t>
                          </m:r>
                        </m:e>
                        <m:sub>
                          <m:r>
                            <a:rPr lang="el-GR" sz="1800" i="1">
                              <a:solidFill>
                                <a:srgbClr val="FF0000"/>
                              </a:solidFill>
                              <a:latin typeface="Cambria Math" panose="02040503050406030204" pitchFamily="18" charset="0"/>
                            </a:rPr>
                            <m:t>𝑋𝑌</m:t>
                          </m:r>
                        </m:sub>
                      </m:sSub>
                    </m:num>
                    <m:den>
                      <m:sSubSup>
                        <m:sSubSupPr>
                          <m:ctrlPr>
                            <a:rPr lang="el-GR" sz="1800" i="1">
                              <a:solidFill>
                                <a:srgbClr val="FF0000"/>
                              </a:solidFill>
                              <a:latin typeface="Cambria Math" panose="02040503050406030204" pitchFamily="18" charset="0"/>
                            </a:rPr>
                          </m:ctrlPr>
                        </m:sSubSupPr>
                        <m:e>
                          <m:r>
                            <a:rPr lang="el-GR" sz="1800" i="1">
                              <a:solidFill>
                                <a:srgbClr val="FF0000"/>
                              </a:solidFill>
                              <a:latin typeface="Cambria Math" panose="02040503050406030204" pitchFamily="18" charset="0"/>
                            </a:rPr>
                            <m:t>𝜎</m:t>
                          </m:r>
                        </m:e>
                        <m:sub>
                          <m:r>
                            <a:rPr lang="it-IT" sz="1800" b="0" i="1">
                              <a:solidFill>
                                <a:srgbClr val="FF0000"/>
                              </a:solidFill>
                              <a:latin typeface="Cambria Math" panose="02040503050406030204" pitchFamily="18" charset="0"/>
                            </a:rPr>
                            <m:t>𝑋</m:t>
                          </m:r>
                        </m:sub>
                        <m:sup>
                          <m:r>
                            <a:rPr lang="it-IT" sz="1800" b="0" i="1">
                              <a:solidFill>
                                <a:srgbClr val="FF0000"/>
                              </a:solidFill>
                              <a:latin typeface="Cambria Math" panose="02040503050406030204" pitchFamily="18" charset="0"/>
                            </a:rPr>
                            <m:t>2</m:t>
                          </m:r>
                        </m:sup>
                      </m:sSubSup>
                    </m:den>
                  </m:f>
                </m:oMath>
              </a14:m>
              <a:endParaRPr lang="en-GB"/>
            </a:p>
          </xdr:txBody>
        </xdr:sp>
      </mc:Choice>
      <mc:Fallback>
        <xdr:sp macro="" textlink="">
          <xdr:nvSpPr>
            <xdr:cNvPr id="5" name="TextBox 6">
              <a:extLst>
                <a:ext uri="{FF2B5EF4-FFF2-40B4-BE49-F238E27FC236}">
                  <a16:creationId xmlns:a16="http://schemas.microsoft.com/office/drawing/2014/main" id="{967BBD28-37B8-A12F-161F-1139E487BBBF}"/>
                </a:ext>
              </a:extLst>
            </xdr:cNvPr>
            <xdr:cNvSpPr txBox="1"/>
          </xdr:nvSpPr>
          <xdr:spPr>
            <a:xfrm>
              <a:off x="1216526" y="4595395"/>
              <a:ext cx="6096000" cy="510140"/>
            </a:xfrm>
            <a:prstGeom prst="rect">
              <a:avLst/>
            </a:prstGeom>
            <a:noFill/>
          </xdr:spPr>
          <xdr:txBody>
            <a:bodyPr wrap="square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US" sz="1800" i="0">
                  <a:solidFill>
                    <a:srgbClr val="FF0000"/>
                  </a:solidFill>
                  <a:latin typeface="Cambria Math" panose="02040503050406030204" pitchFamily="18" charset="0"/>
                </a:rPr>
                <a:t>𝛽 ̂_1=</a:t>
              </a:r>
              <a:r>
                <a:rPr lang="en-US" sz="1800">
                  <a:solidFill>
                    <a:srgbClr val="FF0000"/>
                  </a:solidFill>
                </a:rPr>
                <a:t> </a:t>
              </a:r>
              <a:r>
                <a:rPr lang="el-GR" sz="1800" i="0">
                  <a:solidFill>
                    <a:srgbClr val="FF0000"/>
                  </a:solidFill>
                  <a:latin typeface="Cambria Math" panose="02040503050406030204" pitchFamily="18" charset="0"/>
                </a:rPr>
                <a:t>𝜎_𝑋𝑌</a:t>
              </a:r>
              <a:r>
                <a:rPr lang="en-US" sz="1800" i="0">
                  <a:solidFill>
                    <a:srgbClr val="FF0000"/>
                  </a:solidFill>
                  <a:latin typeface="Cambria Math" panose="02040503050406030204" pitchFamily="18" charset="0"/>
                </a:rPr>
                <a:t>/(</a:t>
              </a:r>
              <a:r>
                <a:rPr lang="el-GR" sz="1800" i="0">
                  <a:solidFill>
                    <a:srgbClr val="FF0000"/>
                  </a:solidFill>
                  <a:latin typeface="Cambria Math" panose="02040503050406030204" pitchFamily="18" charset="0"/>
                </a:rPr>
                <a:t>𝜎_</a:t>
              </a:r>
              <a:r>
                <a:rPr lang="it-IT" sz="1800" b="0" i="0">
                  <a:solidFill>
                    <a:srgbClr val="FF0000"/>
                  </a:solidFill>
                  <a:latin typeface="Cambria Math" panose="02040503050406030204" pitchFamily="18" charset="0"/>
                </a:rPr>
                <a:t>𝑋^2 </a:t>
              </a:r>
              <a:r>
                <a:rPr lang="en-US" sz="1800" b="0" i="0">
                  <a:solidFill>
                    <a:srgbClr val="FF0000"/>
                  </a:solidFill>
                  <a:latin typeface="Cambria Math" panose="02040503050406030204" pitchFamily="18" charset="0"/>
                </a:rPr>
                <a:t>)</a:t>
              </a:r>
              <a:endParaRPr lang="en-GB"/>
            </a:p>
          </xdr:txBody>
        </xdr:sp>
      </mc:Fallback>
    </mc:AlternateContent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oleObject" Target="../embeddings/oleObject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8F1C93-2159-44AF-8B1A-349D7FA73084}">
  <dimension ref="A2:H17"/>
  <sheetViews>
    <sheetView zoomScale="120" zoomScaleNormal="120" workbookViewId="0">
      <selection activeCell="G15" sqref="G15"/>
    </sheetView>
  </sheetViews>
  <sheetFormatPr defaultRowHeight="14.5" x14ac:dyDescent="0.35"/>
  <cols>
    <col min="2" max="2" width="9.36328125" style="1" customWidth="1"/>
    <col min="3" max="3" width="8.7265625" style="1"/>
    <col min="4" max="4" width="12.26953125" customWidth="1"/>
    <col min="5" max="5" width="12.453125" bestFit="1" customWidth="1"/>
    <col min="6" max="6" width="11.1796875" style="2" customWidth="1"/>
    <col min="7" max="7" width="12.36328125" style="2" customWidth="1"/>
    <col min="8" max="8" width="8.7265625" style="2"/>
  </cols>
  <sheetData>
    <row r="2" spans="1:8" x14ac:dyDescent="0.35">
      <c r="B2" s="1" t="s">
        <v>0</v>
      </c>
      <c r="C2" s="1" t="s">
        <v>1</v>
      </c>
      <c r="D2" t="s">
        <v>7</v>
      </c>
      <c r="E2" t="s">
        <v>8</v>
      </c>
      <c r="F2" s="2" t="s">
        <v>9</v>
      </c>
      <c r="G2" s="2" t="s">
        <v>12</v>
      </c>
      <c r="H2" s="2" t="s">
        <v>13</v>
      </c>
    </row>
    <row r="3" spans="1:8" x14ac:dyDescent="0.35">
      <c r="A3">
        <v>1</v>
      </c>
      <c r="B3" s="1">
        <v>5</v>
      </c>
      <c r="C3" s="1">
        <v>12</v>
      </c>
      <c r="D3" s="2">
        <f>B3-C$9</f>
        <v>-7.5</v>
      </c>
      <c r="E3" s="2">
        <f>C3-C$10</f>
        <v>2</v>
      </c>
      <c r="F3" s="2">
        <f>D3*E3</f>
        <v>-15</v>
      </c>
      <c r="G3" s="2">
        <f>D3^2</f>
        <v>56.25</v>
      </c>
      <c r="H3" s="2">
        <f>E3^2</f>
        <v>4</v>
      </c>
    </row>
    <row r="4" spans="1:8" x14ac:dyDescent="0.35">
      <c r="A4">
        <v>2</v>
      </c>
      <c r="B4" s="1">
        <v>10</v>
      </c>
      <c r="C4" s="1">
        <v>8</v>
      </c>
      <c r="D4" s="2">
        <f t="shared" ref="D4:D6" si="0">B4-C$9</f>
        <v>-2.5</v>
      </c>
      <c r="E4" s="2">
        <f t="shared" ref="E4:E6" si="1">C4-C$10</f>
        <v>-2</v>
      </c>
      <c r="F4" s="2">
        <f t="shared" ref="F4:F6" si="2">D4*E4</f>
        <v>5</v>
      </c>
      <c r="G4" s="2">
        <f t="shared" ref="G4:G6" si="3">D4^2</f>
        <v>6.25</v>
      </c>
      <c r="H4" s="2">
        <f t="shared" ref="H4:H6" si="4">E4^2</f>
        <v>4</v>
      </c>
    </row>
    <row r="5" spans="1:8" x14ac:dyDescent="0.35">
      <c r="A5">
        <v>3</v>
      </c>
      <c r="B5" s="1">
        <v>15</v>
      </c>
      <c r="C5" s="1">
        <v>16</v>
      </c>
      <c r="D5" s="2">
        <f t="shared" si="0"/>
        <v>2.5</v>
      </c>
      <c r="E5" s="2">
        <f t="shared" si="1"/>
        <v>6</v>
      </c>
      <c r="F5" s="2">
        <f t="shared" si="2"/>
        <v>15</v>
      </c>
      <c r="G5" s="2">
        <f t="shared" si="3"/>
        <v>6.25</v>
      </c>
      <c r="H5" s="2">
        <f t="shared" si="4"/>
        <v>36</v>
      </c>
    </row>
    <row r="6" spans="1:8" x14ac:dyDescent="0.35">
      <c r="A6">
        <v>4</v>
      </c>
      <c r="B6" s="1">
        <v>20</v>
      </c>
      <c r="C6" s="1">
        <v>4</v>
      </c>
      <c r="D6" s="2">
        <f t="shared" si="0"/>
        <v>7.5</v>
      </c>
      <c r="E6" s="2">
        <f t="shared" si="1"/>
        <v>-6</v>
      </c>
      <c r="F6" s="2">
        <f t="shared" si="2"/>
        <v>-45</v>
      </c>
      <c r="G6" s="2">
        <f t="shared" si="3"/>
        <v>56.25</v>
      </c>
      <c r="H6" s="2">
        <f t="shared" si="4"/>
        <v>36</v>
      </c>
    </row>
    <row r="7" spans="1:8" x14ac:dyDescent="0.35">
      <c r="A7" s="3" t="s">
        <v>6</v>
      </c>
      <c r="B7" s="4">
        <f t="shared" ref="B7:H7" si="5">SUM(B3:B6)</f>
        <v>50</v>
      </c>
      <c r="C7" s="4">
        <f t="shared" si="5"/>
        <v>40</v>
      </c>
      <c r="D7" s="4">
        <f t="shared" si="5"/>
        <v>0</v>
      </c>
      <c r="E7" s="4">
        <f t="shared" si="5"/>
        <v>0</v>
      </c>
      <c r="F7" s="5">
        <f t="shared" si="5"/>
        <v>-40</v>
      </c>
      <c r="G7" s="4">
        <f t="shared" si="5"/>
        <v>125</v>
      </c>
      <c r="H7" s="4">
        <f t="shared" si="5"/>
        <v>80</v>
      </c>
    </row>
    <row r="9" spans="1:8" x14ac:dyDescent="0.35">
      <c r="B9" s="1" t="s">
        <v>2</v>
      </c>
      <c r="C9" s="1">
        <f>B7/A6</f>
        <v>12.5</v>
      </c>
    </row>
    <row r="10" spans="1:8" x14ac:dyDescent="0.35">
      <c r="B10" s="1" t="s">
        <v>3</v>
      </c>
      <c r="C10" s="1">
        <f>C7/A6</f>
        <v>10</v>
      </c>
      <c r="F10" t="s">
        <v>10</v>
      </c>
      <c r="G10" s="2">
        <f>F7/A6</f>
        <v>-10</v>
      </c>
    </row>
    <row r="11" spans="1:8" x14ac:dyDescent="0.35">
      <c r="B11" s="1" t="s">
        <v>4</v>
      </c>
      <c r="C11" s="1">
        <f>G7/A6</f>
        <v>31.25</v>
      </c>
      <c r="D11" t="s">
        <v>14</v>
      </c>
      <c r="E11" s="6">
        <f>C11^0.5</f>
        <v>5.5901699437494745</v>
      </c>
      <c r="F11" s="7" t="s">
        <v>11</v>
      </c>
      <c r="G11" s="8">
        <f>G10/(E11*E12)</f>
        <v>-0.39999999999999997</v>
      </c>
    </row>
    <row r="12" spans="1:8" x14ac:dyDescent="0.35">
      <c r="B12" s="1" t="s">
        <v>5</v>
      </c>
      <c r="C12" s="1">
        <f>H7/A6</f>
        <v>20</v>
      </c>
      <c r="E12" s="6">
        <f>C12^0.5</f>
        <v>4.4721359549995796</v>
      </c>
      <c r="F12"/>
    </row>
    <row r="16" spans="1:8" x14ac:dyDescent="0.35">
      <c r="B16" s="1">
        <f>G10/(E11)^2</f>
        <v>-0.31999999999999995</v>
      </c>
    </row>
    <row r="17" spans="2:2" x14ac:dyDescent="0.35">
      <c r="B17" s="1">
        <f>C10-(C9*B16)</f>
        <v>14</v>
      </c>
    </row>
  </sheetData>
  <phoneticPr fontId="2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A88640-40CC-4B19-A682-94AC75FFC0B9}">
  <dimension ref="A2:H20"/>
  <sheetViews>
    <sheetView tabSelected="1" zoomScale="180" zoomScaleNormal="180" workbookViewId="0">
      <selection activeCell="A17" sqref="A17"/>
    </sheetView>
  </sheetViews>
  <sheetFormatPr defaultRowHeight="14.5" x14ac:dyDescent="0.35"/>
  <cols>
    <col min="4" max="5" width="11.08984375" bestFit="1" customWidth="1"/>
    <col min="7" max="7" width="9.54296875" customWidth="1"/>
  </cols>
  <sheetData>
    <row r="2" spans="1:8" x14ac:dyDescent="0.35">
      <c r="B2" t="s">
        <v>15</v>
      </c>
      <c r="C2" t="s">
        <v>16</v>
      </c>
      <c r="D2" t="s">
        <v>19</v>
      </c>
      <c r="E2" t="s">
        <v>20</v>
      </c>
      <c r="F2" t="s">
        <v>9</v>
      </c>
      <c r="G2" t="s">
        <v>12</v>
      </c>
      <c r="H2" t="s">
        <v>13</v>
      </c>
    </row>
    <row r="3" spans="1:8" x14ac:dyDescent="0.35">
      <c r="A3">
        <v>1</v>
      </c>
      <c r="B3">
        <v>1480</v>
      </c>
      <c r="C3">
        <v>1200</v>
      </c>
      <c r="D3" s="9">
        <f>B3-B$12</f>
        <v>582.85714285714289</v>
      </c>
      <c r="E3" s="9">
        <f>C3-B$13</f>
        <v>611.42857142857144</v>
      </c>
      <c r="F3">
        <f>D3*E3</f>
        <v>356375.51020408166</v>
      </c>
      <c r="G3" s="10">
        <f>D3^2</f>
        <v>339722.44897959189</v>
      </c>
      <c r="H3" s="10">
        <f>E3^2</f>
        <v>373844.89795918367</v>
      </c>
    </row>
    <row r="4" spans="1:8" x14ac:dyDescent="0.35">
      <c r="A4">
        <v>2</v>
      </c>
      <c r="B4">
        <v>500</v>
      </c>
      <c r="C4">
        <v>150</v>
      </c>
      <c r="D4" s="9">
        <f t="shared" ref="D4:D9" si="0">B4-B$12</f>
        <v>-397.14285714285711</v>
      </c>
      <c r="E4" s="9">
        <f t="shared" ref="E4:E9" si="1">C4-B$13</f>
        <v>-438.57142857142856</v>
      </c>
      <c r="F4">
        <f t="shared" ref="F4:F9" si="2">D4*E4</f>
        <v>174175.5102040816</v>
      </c>
      <c r="G4" s="10">
        <f t="shared" ref="G4:G9" si="3">D4^2</f>
        <v>157722.44897959181</v>
      </c>
      <c r="H4" s="10">
        <f t="shared" ref="H4:H9" si="4">E4^2</f>
        <v>192344.89795918367</v>
      </c>
    </row>
    <row r="5" spans="1:8" x14ac:dyDescent="0.35">
      <c r="A5">
        <v>3</v>
      </c>
      <c r="B5">
        <v>300</v>
      </c>
      <c r="C5">
        <v>20</v>
      </c>
      <c r="D5" s="9">
        <f t="shared" si="0"/>
        <v>-597.14285714285711</v>
      </c>
      <c r="E5" s="9">
        <f t="shared" si="1"/>
        <v>-568.57142857142856</v>
      </c>
      <c r="F5">
        <f t="shared" si="2"/>
        <v>339518.36734693876</v>
      </c>
      <c r="G5" s="10">
        <f t="shared" si="3"/>
        <v>356579.59183673467</v>
      </c>
      <c r="H5" s="10">
        <f t="shared" si="4"/>
        <v>323273.46938775509</v>
      </c>
    </row>
    <row r="6" spans="1:8" x14ac:dyDescent="0.35">
      <c r="A6">
        <v>4</v>
      </c>
      <c r="B6">
        <v>400</v>
      </c>
      <c r="C6">
        <v>250</v>
      </c>
      <c r="D6" s="9">
        <f t="shared" si="0"/>
        <v>-497.14285714285711</v>
      </c>
      <c r="E6" s="9">
        <f t="shared" si="1"/>
        <v>-338.57142857142856</v>
      </c>
      <c r="F6">
        <f t="shared" si="2"/>
        <v>168318.36734693876</v>
      </c>
      <c r="G6" s="10">
        <f t="shared" si="3"/>
        <v>247151.02040816323</v>
      </c>
      <c r="H6" s="10">
        <f t="shared" si="4"/>
        <v>114630.61224489794</v>
      </c>
    </row>
    <row r="7" spans="1:8" x14ac:dyDescent="0.35">
      <c r="A7">
        <v>5</v>
      </c>
      <c r="B7">
        <v>1300</v>
      </c>
      <c r="C7">
        <v>1000</v>
      </c>
      <c r="D7" s="9">
        <f t="shared" si="0"/>
        <v>402.85714285714289</v>
      </c>
      <c r="E7" s="9">
        <f t="shared" si="1"/>
        <v>411.42857142857144</v>
      </c>
      <c r="F7">
        <f t="shared" si="2"/>
        <v>165746.93877551024</v>
      </c>
      <c r="G7" s="10">
        <f t="shared" si="3"/>
        <v>162293.87755102044</v>
      </c>
      <c r="H7" s="10">
        <f t="shared" si="4"/>
        <v>169273.46938775512</v>
      </c>
    </row>
    <row r="8" spans="1:8" x14ac:dyDescent="0.35">
      <c r="A8">
        <v>6</v>
      </c>
      <c r="B8">
        <v>1000</v>
      </c>
      <c r="C8">
        <v>700</v>
      </c>
      <c r="D8" s="9">
        <f t="shared" si="0"/>
        <v>102.85714285714289</v>
      </c>
      <c r="E8" s="9">
        <f t="shared" si="1"/>
        <v>111.42857142857144</v>
      </c>
      <c r="F8">
        <f t="shared" si="2"/>
        <v>11461.224489795924</v>
      </c>
      <c r="G8" s="10">
        <f t="shared" si="3"/>
        <v>10579.5918367347</v>
      </c>
      <c r="H8" s="10">
        <f t="shared" si="4"/>
        <v>12416.326530612248</v>
      </c>
    </row>
    <row r="9" spans="1:8" x14ac:dyDescent="0.35">
      <c r="A9">
        <v>7</v>
      </c>
      <c r="B9">
        <v>1300</v>
      </c>
      <c r="C9">
        <v>800</v>
      </c>
      <c r="D9" s="9">
        <f t="shared" si="0"/>
        <v>402.85714285714289</v>
      </c>
      <c r="E9" s="9">
        <f t="shared" si="1"/>
        <v>211.42857142857144</v>
      </c>
      <c r="F9">
        <f t="shared" si="2"/>
        <v>85175.510204081642</v>
      </c>
      <c r="G9" s="10">
        <f t="shared" si="3"/>
        <v>162293.87755102044</v>
      </c>
      <c r="H9" s="10">
        <f t="shared" si="4"/>
        <v>44702.040816326538</v>
      </c>
    </row>
    <row r="10" spans="1:8" x14ac:dyDescent="0.35">
      <c r="A10" t="s">
        <v>6</v>
      </c>
      <c r="B10">
        <f>SUM(B3:B9)</f>
        <v>6280</v>
      </c>
      <c r="C10">
        <f>SUM(C3:C9)</f>
        <v>4120</v>
      </c>
      <c r="F10">
        <f>SUM(F3:F9)</f>
        <v>1300771.4285714286</v>
      </c>
      <c r="G10">
        <f t="shared" ref="G10:H10" si="5">SUM(G3:G9)</f>
        <v>1436342.857142857</v>
      </c>
      <c r="H10">
        <f t="shared" si="5"/>
        <v>1230485.7142857143</v>
      </c>
    </row>
    <row r="12" spans="1:8" x14ac:dyDescent="0.35">
      <c r="A12" s="11" t="s">
        <v>2</v>
      </c>
      <c r="B12" s="12">
        <f>B10/A9</f>
        <v>897.14285714285711</v>
      </c>
      <c r="D12" s="7" t="s">
        <v>23</v>
      </c>
      <c r="E12" s="7">
        <f>G10/A9</f>
        <v>205191.83673469388</v>
      </c>
      <c r="F12" t="s">
        <v>24</v>
      </c>
      <c r="G12">
        <f>E12^0.5</f>
        <v>452.98105560243232</v>
      </c>
    </row>
    <row r="13" spans="1:8" x14ac:dyDescent="0.35">
      <c r="A13" s="11" t="s">
        <v>3</v>
      </c>
      <c r="B13" s="12">
        <f>C10/A9</f>
        <v>588.57142857142856</v>
      </c>
      <c r="D13" s="7" t="s">
        <v>22</v>
      </c>
      <c r="E13" s="7">
        <f>H10/A9</f>
        <v>175783.67346938775</v>
      </c>
      <c r="F13" t="s">
        <v>25</v>
      </c>
      <c r="G13">
        <f>E13^0.5</f>
        <v>419.26563592713836</v>
      </c>
    </row>
    <row r="15" spans="1:8" x14ac:dyDescent="0.35">
      <c r="A15" t="s">
        <v>17</v>
      </c>
      <c r="G15" s="13" t="s">
        <v>21</v>
      </c>
      <c r="H15" s="13">
        <f>F10/A9</f>
        <v>185824.48979591837</v>
      </c>
    </row>
    <row r="17" spans="1:8" x14ac:dyDescent="0.35">
      <c r="G17" t="s">
        <v>26</v>
      </c>
      <c r="H17">
        <f>H15/(G12*G13)</f>
        <v>0.97843874426487543</v>
      </c>
    </row>
    <row r="18" spans="1:8" x14ac:dyDescent="0.35">
      <c r="G18" t="s">
        <v>27</v>
      </c>
      <c r="H18">
        <f>H17^2</f>
        <v>0.95734237627862628</v>
      </c>
    </row>
    <row r="19" spans="1:8" x14ac:dyDescent="0.35">
      <c r="A19" t="s">
        <v>18</v>
      </c>
      <c r="G19" t="s">
        <v>28</v>
      </c>
      <c r="H19" s="14">
        <f>H15/E12</f>
        <v>0.9056134627625716</v>
      </c>
    </row>
    <row r="20" spans="1:8" x14ac:dyDescent="0.35">
      <c r="G20" t="s">
        <v>29</v>
      </c>
      <c r="H20" s="14">
        <f>B13-(H19*B12)</f>
        <v>-223.8932208784214</v>
      </c>
    </row>
  </sheetData>
  <phoneticPr fontId="2" type="noConversion"/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shapeId="2049" r:id="rId4">
          <objectPr defaultSize="0" autoPict="0" r:id="rId5">
            <anchor moveWithCells="1">
              <from>
                <xdr:col>2</xdr:col>
                <xdr:colOff>82550</xdr:colOff>
                <xdr:row>13</xdr:row>
                <xdr:rowOff>152400</xdr:rowOff>
              </from>
              <to>
                <xdr:col>5</xdr:col>
                <xdr:colOff>190500</xdr:colOff>
                <xdr:row>16</xdr:row>
                <xdr:rowOff>76200</xdr:rowOff>
              </to>
            </anchor>
          </objectPr>
        </oleObject>
      </mc:Choice>
      <mc:Fallback>
        <oleObject shapeId="2049" r:id="rId4"/>
      </mc:Fallback>
    </mc:AlternateContent>
    <mc:AlternateContent xmlns:mc="http://schemas.openxmlformats.org/markup-compatibility/2006">
      <mc:Choice Requires="x14">
        <oleObject shapeId="2050" r:id="rId6">
          <objectPr defaultSize="0" autoPict="0" r:id="rId7">
            <anchor moveWithCells="1">
              <from>
                <xdr:col>2</xdr:col>
                <xdr:colOff>76200</xdr:colOff>
                <xdr:row>16</xdr:row>
                <xdr:rowOff>177800</xdr:rowOff>
              </from>
              <to>
                <xdr:col>5</xdr:col>
                <xdr:colOff>279400</xdr:colOff>
                <xdr:row>19</xdr:row>
                <xdr:rowOff>177800</xdr:rowOff>
              </to>
            </anchor>
          </objectPr>
        </oleObject>
      </mc:Choice>
      <mc:Fallback>
        <oleObject shapeId="2050" r:id="rId6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corr1</vt:lpstr>
      <vt:lpstr>2610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fabrizi</dc:creator>
  <cp:lastModifiedBy>elena fabrizi</cp:lastModifiedBy>
  <dcterms:created xsi:type="dcterms:W3CDTF">2022-10-18T09:11:44Z</dcterms:created>
  <dcterms:modified xsi:type="dcterms:W3CDTF">2022-10-26T14:43:43Z</dcterms:modified>
</cp:coreProperties>
</file>