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iampiero/Documents/Giampiero/Didattica/Anali sensoriali degli alimenti L-GASTR/Esercitazion i 2022:23/"/>
    </mc:Choice>
  </mc:AlternateContent>
  <xr:revisionPtr revIDLastSave="0" documentId="13_ncr:1_{A3B4A970-2429-EA45-B488-F23F65B7D296}" xr6:coauthVersionLast="47" xr6:coauthVersionMax="47" xr10:uidLastSave="{00000000-0000-0000-0000-000000000000}"/>
  <bookViews>
    <workbookView xWindow="180" yWindow="500" windowWidth="51020" windowHeight="26720" xr2:uid="{1F78F5E4-629A-6D4C-9E17-39F524F6D7A5}"/>
  </bookViews>
  <sheets>
    <sheet name="Grafico1" sheetId="2" r:id="rId1"/>
    <sheet name="Grafico2" sheetId="3" r:id="rId2"/>
    <sheet name="Grafico3" sheetId="4" r:id="rId3"/>
    <sheet name="Dati e normalizzazione" sheetId="1" r:id="rId4"/>
    <sheet name="Differenze significative" sheetId="5" r:id="rId5"/>
  </sheets>
  <definedNames>
    <definedName name="_xlnm._FilterDatabase" localSheetId="3" hidden="1">'Dati e normalizzazione'!$B$1:$B$56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1" i="5" l="1"/>
  <c r="L31" i="5"/>
  <c r="K31" i="5"/>
  <c r="J31" i="5"/>
  <c r="I31" i="5"/>
  <c r="H31" i="5"/>
  <c r="G31" i="5"/>
  <c r="F31" i="5"/>
  <c r="E31" i="5"/>
  <c r="D31" i="5"/>
  <c r="C31" i="5"/>
  <c r="M30" i="5"/>
  <c r="L30" i="5"/>
  <c r="K30" i="5"/>
  <c r="J30" i="5"/>
  <c r="I30" i="5"/>
  <c r="H30" i="5"/>
  <c r="G30" i="5"/>
  <c r="F30" i="5"/>
  <c r="E30" i="5"/>
  <c r="D30" i="5"/>
  <c r="C30" i="5"/>
  <c r="AK31" i="5"/>
  <c r="AJ31" i="5"/>
  <c r="AI31" i="5"/>
  <c r="AH31" i="5"/>
  <c r="AG31" i="5"/>
  <c r="AF31" i="5"/>
  <c r="AE31" i="5"/>
  <c r="AD31" i="5"/>
  <c r="AC31" i="5"/>
  <c r="AB31" i="5"/>
  <c r="AA31" i="5"/>
  <c r="Z31" i="5" s="1"/>
  <c r="AK30" i="5"/>
  <c r="AJ30" i="5"/>
  <c r="AI30" i="5"/>
  <c r="AH30" i="5"/>
  <c r="AG30" i="5"/>
  <c r="AF30" i="5"/>
  <c r="AE30" i="5"/>
  <c r="AD30" i="5"/>
  <c r="AC30" i="5"/>
  <c r="AB30" i="5"/>
  <c r="AA30" i="5"/>
  <c r="P30" i="5"/>
  <c r="Q30" i="5"/>
  <c r="R30" i="5"/>
  <c r="S30" i="5"/>
  <c r="T30" i="5"/>
  <c r="U30" i="5"/>
  <c r="V30" i="5"/>
  <c r="W30" i="5"/>
  <c r="X30" i="5"/>
  <c r="Y30" i="5"/>
  <c r="P31" i="5"/>
  <c r="Q31" i="5"/>
  <c r="R31" i="5"/>
  <c r="S31" i="5"/>
  <c r="T31" i="5"/>
  <c r="U31" i="5"/>
  <c r="V31" i="5"/>
  <c r="W31" i="5"/>
  <c r="X31" i="5"/>
  <c r="Y31" i="5"/>
  <c r="O31" i="5"/>
  <c r="N31" i="5" s="1"/>
  <c r="O30" i="5"/>
  <c r="N30" i="5" s="1"/>
  <c r="AK29" i="5"/>
  <c r="AJ29" i="5"/>
  <c r="AI29" i="5"/>
  <c r="AH29" i="5"/>
  <c r="AG29" i="5"/>
  <c r="AF29" i="5"/>
  <c r="AE29" i="5"/>
  <c r="AD29" i="5"/>
  <c r="AC29" i="5"/>
  <c r="AB29" i="5"/>
  <c r="AA29" i="5"/>
  <c r="M29" i="5"/>
  <c r="Y29" i="5"/>
  <c r="X29" i="5"/>
  <c r="W29" i="5"/>
  <c r="V29" i="5"/>
  <c r="U29" i="5"/>
  <c r="T29" i="5"/>
  <c r="S29" i="5"/>
  <c r="R29" i="5"/>
  <c r="Q29" i="5"/>
  <c r="P29" i="5"/>
  <c r="O29" i="5"/>
  <c r="N29" i="5" s="1"/>
  <c r="D29" i="5"/>
  <c r="E29" i="5"/>
  <c r="F29" i="5"/>
  <c r="G29" i="5"/>
  <c r="H29" i="5"/>
  <c r="I29" i="5"/>
  <c r="J29" i="5"/>
  <c r="K29" i="5"/>
  <c r="L29" i="5"/>
  <c r="C29" i="5"/>
  <c r="B29" i="5" s="1"/>
  <c r="AK28" i="5"/>
  <c r="AJ28" i="5"/>
  <c r="AI28" i="5"/>
  <c r="AH28" i="5"/>
  <c r="AG28" i="5"/>
  <c r="AF28" i="5"/>
  <c r="AE28" i="5"/>
  <c r="AD28" i="5"/>
  <c r="AC28" i="5"/>
  <c r="AB28" i="5"/>
  <c r="AA28" i="5"/>
  <c r="AK27" i="5"/>
  <c r="AJ27" i="5"/>
  <c r="AI27" i="5"/>
  <c r="AH27" i="5"/>
  <c r="AG27" i="5"/>
  <c r="AF27" i="5"/>
  <c r="AE27" i="5"/>
  <c r="AD27" i="5"/>
  <c r="AC27" i="5"/>
  <c r="AB27" i="5"/>
  <c r="AA27" i="5"/>
  <c r="AK26" i="5"/>
  <c r="AJ26" i="5"/>
  <c r="AI26" i="5"/>
  <c r="AH26" i="5"/>
  <c r="AG26" i="5"/>
  <c r="AF26" i="5"/>
  <c r="AE26" i="5"/>
  <c r="AD26" i="5"/>
  <c r="AC26" i="5"/>
  <c r="AB26" i="5"/>
  <c r="AA26" i="5"/>
  <c r="Y28" i="5"/>
  <c r="X28" i="5"/>
  <c r="W28" i="5"/>
  <c r="V28" i="5"/>
  <c r="U28" i="5"/>
  <c r="T28" i="5"/>
  <c r="S28" i="5"/>
  <c r="R28" i="5"/>
  <c r="Q28" i="5"/>
  <c r="P28" i="5"/>
  <c r="O28" i="5"/>
  <c r="Y27" i="5"/>
  <c r="X27" i="5"/>
  <c r="W27" i="5"/>
  <c r="V27" i="5"/>
  <c r="U27" i="5"/>
  <c r="T27" i="5"/>
  <c r="S27" i="5"/>
  <c r="R27" i="5"/>
  <c r="Q27" i="5"/>
  <c r="P27" i="5"/>
  <c r="O27" i="5"/>
  <c r="Y26" i="5"/>
  <c r="X26" i="5"/>
  <c r="W26" i="5"/>
  <c r="V26" i="5"/>
  <c r="U26" i="5"/>
  <c r="T26" i="5"/>
  <c r="S26" i="5"/>
  <c r="R26" i="5"/>
  <c r="Q26" i="5"/>
  <c r="P26" i="5"/>
  <c r="O26" i="5"/>
  <c r="D26" i="5"/>
  <c r="E26" i="5"/>
  <c r="F26" i="5"/>
  <c r="G26" i="5"/>
  <c r="H26" i="5"/>
  <c r="I26" i="5"/>
  <c r="J26" i="5"/>
  <c r="K26" i="5"/>
  <c r="L26" i="5"/>
  <c r="M26" i="5"/>
  <c r="D27" i="5"/>
  <c r="E27" i="5"/>
  <c r="F27" i="5"/>
  <c r="G27" i="5"/>
  <c r="H27" i="5"/>
  <c r="I27" i="5"/>
  <c r="J27" i="5"/>
  <c r="K27" i="5"/>
  <c r="L27" i="5"/>
  <c r="M27" i="5"/>
  <c r="D28" i="5"/>
  <c r="E28" i="5"/>
  <c r="F28" i="5"/>
  <c r="G28" i="5"/>
  <c r="H28" i="5"/>
  <c r="I28" i="5"/>
  <c r="J28" i="5"/>
  <c r="K28" i="5"/>
  <c r="L28" i="5"/>
  <c r="M28" i="5"/>
  <c r="C28" i="5"/>
  <c r="C27" i="5"/>
  <c r="C26" i="5"/>
  <c r="O2" i="1"/>
  <c r="AA4" i="1" s="1"/>
  <c r="P2" i="1"/>
  <c r="AB4" i="1" s="1"/>
  <c r="Q2" i="1"/>
  <c r="AC3" i="1" s="1"/>
  <c r="R2" i="1"/>
  <c r="AD3" i="1" s="1"/>
  <c r="S2" i="1"/>
  <c r="AE2" i="1" s="1"/>
  <c r="T2" i="1"/>
  <c r="AF2" i="1" s="1"/>
  <c r="U2" i="1"/>
  <c r="AG2" i="1" s="1"/>
  <c r="V2" i="1"/>
  <c r="AH2" i="1" s="1"/>
  <c r="W2" i="1"/>
  <c r="AI4" i="1" s="1"/>
  <c r="X2" i="1"/>
  <c r="AJ4" i="1" s="1"/>
  <c r="O3" i="1"/>
  <c r="AM2" i="1" s="1"/>
  <c r="P3" i="1"/>
  <c r="AN2" i="1" s="1"/>
  <c r="Q3" i="1"/>
  <c r="AO2" i="1" s="1"/>
  <c r="R3" i="1"/>
  <c r="AP2" i="1" s="1"/>
  <c r="S3" i="1"/>
  <c r="AQ4" i="1" s="1"/>
  <c r="T3" i="1"/>
  <c r="AR4" i="1" s="1"/>
  <c r="U3" i="1"/>
  <c r="AS3" i="1" s="1"/>
  <c r="V3" i="1"/>
  <c r="AT3" i="1" s="1"/>
  <c r="W3" i="1"/>
  <c r="AU2" i="1" s="1"/>
  <c r="X3" i="1"/>
  <c r="AV2" i="1" s="1"/>
  <c r="O5" i="1"/>
  <c r="AA5" i="1" s="1"/>
  <c r="P5" i="1"/>
  <c r="AB7" i="1" s="1"/>
  <c r="Q5" i="1"/>
  <c r="AC7" i="1" s="1"/>
  <c r="R5" i="1"/>
  <c r="AD6" i="1" s="1"/>
  <c r="S5" i="1"/>
  <c r="AE6" i="1" s="1"/>
  <c r="T5" i="1"/>
  <c r="AF5" i="1" s="1"/>
  <c r="U5" i="1"/>
  <c r="AG5" i="1" s="1"/>
  <c r="V5" i="1"/>
  <c r="AH5" i="1" s="1"/>
  <c r="W5" i="1"/>
  <c r="AI5" i="1" s="1"/>
  <c r="X5" i="1"/>
  <c r="AJ7" i="1" s="1"/>
  <c r="O6" i="1"/>
  <c r="AM6" i="1" s="1"/>
  <c r="P6" i="1"/>
  <c r="AN6" i="1" s="1"/>
  <c r="Q6" i="1"/>
  <c r="AO5" i="1" s="1"/>
  <c r="R6" i="1"/>
  <c r="AP5" i="1" s="1"/>
  <c r="S6" i="1"/>
  <c r="AQ5" i="1" s="1"/>
  <c r="T6" i="1"/>
  <c r="AR5" i="1" s="1"/>
  <c r="U6" i="1"/>
  <c r="AS7" i="1" s="1"/>
  <c r="V6" i="1"/>
  <c r="AT7" i="1" s="1"/>
  <c r="W6" i="1"/>
  <c r="AU6" i="1" s="1"/>
  <c r="X6" i="1"/>
  <c r="AV6" i="1" s="1"/>
  <c r="O8" i="1"/>
  <c r="AA8" i="1" s="1"/>
  <c r="P8" i="1"/>
  <c r="AB8" i="1" s="1"/>
  <c r="Q8" i="1"/>
  <c r="AC10" i="1" s="1"/>
  <c r="R8" i="1"/>
  <c r="AD10" i="1" s="1"/>
  <c r="S8" i="1"/>
  <c r="AE10" i="1" s="1"/>
  <c r="T8" i="1"/>
  <c r="AF9" i="1" s="1"/>
  <c r="U8" i="1"/>
  <c r="AG9" i="1" s="1"/>
  <c r="V8" i="1"/>
  <c r="AH9" i="1" s="1"/>
  <c r="W8" i="1"/>
  <c r="AI8" i="1" s="1"/>
  <c r="X8" i="1"/>
  <c r="AJ8" i="1" s="1"/>
  <c r="O9" i="1"/>
  <c r="AM10" i="1" s="1"/>
  <c r="P9" i="1"/>
  <c r="AN10" i="1" s="1"/>
  <c r="Q9" i="1"/>
  <c r="AO9" i="1" s="1"/>
  <c r="R9" i="1"/>
  <c r="AP9" i="1" s="1"/>
  <c r="S9" i="1"/>
  <c r="AQ8" i="1" s="1"/>
  <c r="T9" i="1"/>
  <c r="AR8" i="1" s="1"/>
  <c r="U9" i="1"/>
  <c r="AS8" i="1" s="1"/>
  <c r="V9" i="1"/>
  <c r="AT8" i="1" s="1"/>
  <c r="W9" i="1"/>
  <c r="AU10" i="1" s="1"/>
  <c r="X9" i="1"/>
  <c r="AV10" i="1" s="1"/>
  <c r="O11" i="1"/>
  <c r="AA11" i="1" s="1"/>
  <c r="P11" i="1"/>
  <c r="AB11" i="1" s="1"/>
  <c r="Q11" i="1"/>
  <c r="AC11" i="1" s="1"/>
  <c r="R11" i="1"/>
  <c r="AD13" i="1" s="1"/>
  <c r="S11" i="1"/>
  <c r="AE13" i="1" s="1"/>
  <c r="T11" i="1"/>
  <c r="AF12" i="1" s="1"/>
  <c r="U11" i="1"/>
  <c r="AG12" i="1" s="1"/>
  <c r="V11" i="1"/>
  <c r="AH11" i="1" s="1"/>
  <c r="W11" i="1"/>
  <c r="AI11" i="1" s="1"/>
  <c r="X11" i="1"/>
  <c r="AJ11" i="1" s="1"/>
  <c r="O12" i="1"/>
  <c r="AM11" i="1" s="1"/>
  <c r="P12" i="1"/>
  <c r="AN11" i="1" s="1"/>
  <c r="Q12" i="1"/>
  <c r="AO13" i="1" s="1"/>
  <c r="R12" i="1"/>
  <c r="AP13" i="1" s="1"/>
  <c r="S12" i="1"/>
  <c r="AQ12" i="1" s="1"/>
  <c r="T12" i="1"/>
  <c r="AR12" i="1" s="1"/>
  <c r="U12" i="1"/>
  <c r="AS11" i="1" s="1"/>
  <c r="V12" i="1"/>
  <c r="AT11" i="1" s="1"/>
  <c r="W12" i="1"/>
  <c r="AU11" i="1" s="1"/>
  <c r="X12" i="1"/>
  <c r="AV11" i="1" s="1"/>
  <c r="O14" i="1"/>
  <c r="AA14" i="1" s="1"/>
  <c r="P14" i="1"/>
  <c r="AB14" i="1" s="1"/>
  <c r="Q14" i="1"/>
  <c r="AC14" i="1" s="1"/>
  <c r="R14" i="1"/>
  <c r="AD14" i="1" s="1"/>
  <c r="S14" i="1"/>
  <c r="AE16" i="1" s="1"/>
  <c r="T14" i="1"/>
  <c r="AF16" i="1" s="1"/>
  <c r="U14" i="1"/>
  <c r="AG15" i="1" s="1"/>
  <c r="V14" i="1"/>
  <c r="AH15" i="1" s="1"/>
  <c r="W14" i="1"/>
  <c r="AI14" i="1" s="1"/>
  <c r="X14" i="1"/>
  <c r="AJ14" i="1" s="1"/>
  <c r="O15" i="1"/>
  <c r="AM14" i="1" s="1"/>
  <c r="P15" i="1"/>
  <c r="AN14" i="1" s="1"/>
  <c r="Q15" i="1"/>
  <c r="AO14" i="1" s="1"/>
  <c r="R15" i="1"/>
  <c r="AP14" i="1" s="1"/>
  <c r="S15" i="1"/>
  <c r="AQ16" i="1" s="1"/>
  <c r="T15" i="1"/>
  <c r="AR16" i="1" s="1"/>
  <c r="U15" i="1"/>
  <c r="AS15" i="1" s="1"/>
  <c r="V15" i="1"/>
  <c r="AT15" i="1" s="1"/>
  <c r="W15" i="1"/>
  <c r="AU14" i="1" s="1"/>
  <c r="X15" i="1"/>
  <c r="AV14" i="1" s="1"/>
  <c r="O17" i="1"/>
  <c r="AA19" i="1" s="1"/>
  <c r="P17" i="1"/>
  <c r="AB19" i="1" s="1"/>
  <c r="Q17" i="1"/>
  <c r="AC18" i="1" s="1"/>
  <c r="R17" i="1"/>
  <c r="AD18" i="1" s="1"/>
  <c r="S17" i="1"/>
  <c r="AE18" i="1" s="1"/>
  <c r="T17" i="1"/>
  <c r="AF17" i="1" s="1"/>
  <c r="U17" i="1"/>
  <c r="AG17" i="1" s="1"/>
  <c r="V17" i="1"/>
  <c r="AH19" i="1" s="1"/>
  <c r="W17" i="1"/>
  <c r="AI19" i="1" s="1"/>
  <c r="X17" i="1"/>
  <c r="AJ19" i="1" s="1"/>
  <c r="O18" i="1"/>
  <c r="AM18" i="1" s="1"/>
  <c r="P18" i="1"/>
  <c r="AN18" i="1" s="1"/>
  <c r="Q18" i="1"/>
  <c r="AO17" i="1" s="1"/>
  <c r="R18" i="1"/>
  <c r="AP17" i="1" s="1"/>
  <c r="S18" i="1"/>
  <c r="AQ17" i="1" s="1"/>
  <c r="T18" i="1"/>
  <c r="AR17" i="1" s="1"/>
  <c r="U18" i="1"/>
  <c r="AS19" i="1" s="1"/>
  <c r="V18" i="1"/>
  <c r="AT19" i="1" s="1"/>
  <c r="W18" i="1"/>
  <c r="AU18" i="1" s="1"/>
  <c r="X18" i="1"/>
  <c r="AV18" i="1" s="1"/>
  <c r="O20" i="1"/>
  <c r="AA22" i="1" s="1"/>
  <c r="P20" i="1"/>
  <c r="AB22" i="1" s="1"/>
  <c r="Q20" i="1"/>
  <c r="AC21" i="1" s="1"/>
  <c r="R20" i="1"/>
  <c r="AD21" i="1" s="1"/>
  <c r="S20" i="1"/>
  <c r="AE21" i="1" s="1"/>
  <c r="T20" i="1"/>
  <c r="AF20" i="1" s="1"/>
  <c r="U20" i="1"/>
  <c r="AG20" i="1" s="1"/>
  <c r="V20" i="1"/>
  <c r="AH22" i="1" s="1"/>
  <c r="W20" i="1"/>
  <c r="AI22" i="1" s="1"/>
  <c r="X20" i="1"/>
  <c r="AJ22" i="1" s="1"/>
  <c r="O21" i="1"/>
  <c r="AM22" i="1" s="1"/>
  <c r="P21" i="1"/>
  <c r="AN22" i="1" s="1"/>
  <c r="Q21" i="1"/>
  <c r="AO21" i="1" s="1"/>
  <c r="R21" i="1"/>
  <c r="AP21" i="1" s="1"/>
  <c r="S21" i="1"/>
  <c r="AQ20" i="1" s="1"/>
  <c r="T21" i="1"/>
  <c r="AR20" i="1" s="1"/>
  <c r="U21" i="1"/>
  <c r="AS20" i="1" s="1"/>
  <c r="V21" i="1"/>
  <c r="AT20" i="1" s="1"/>
  <c r="W21" i="1"/>
  <c r="AU22" i="1" s="1"/>
  <c r="X21" i="1"/>
  <c r="AV22" i="1" s="1"/>
  <c r="O23" i="1"/>
  <c r="AA24" i="1" s="1"/>
  <c r="P23" i="1"/>
  <c r="AB24" i="1" s="1"/>
  <c r="Q23" i="1"/>
  <c r="AC24" i="1" s="1"/>
  <c r="R23" i="1"/>
  <c r="AD24" i="1" s="1"/>
  <c r="S23" i="1"/>
  <c r="AE24" i="1" s="1"/>
  <c r="T23" i="1"/>
  <c r="AF23" i="1" s="1"/>
  <c r="U23" i="1"/>
  <c r="AG23" i="1" s="1"/>
  <c r="V23" i="1"/>
  <c r="AH24" i="1" s="1"/>
  <c r="W23" i="1"/>
  <c r="AI24" i="1" s="1"/>
  <c r="X23" i="1"/>
  <c r="AJ24" i="1" s="1"/>
  <c r="O24" i="1"/>
  <c r="AM23" i="1" s="1"/>
  <c r="P24" i="1"/>
  <c r="AN23" i="1" s="1"/>
  <c r="Q24" i="1"/>
  <c r="AO25" i="1" s="1"/>
  <c r="R24" i="1"/>
  <c r="AP25" i="1" s="1"/>
  <c r="S24" i="1"/>
  <c r="AQ24" i="1" s="1"/>
  <c r="T24" i="1"/>
  <c r="AR24" i="1" s="1"/>
  <c r="U24" i="1"/>
  <c r="AS23" i="1" s="1"/>
  <c r="V24" i="1"/>
  <c r="AT23" i="1" s="1"/>
  <c r="W24" i="1"/>
  <c r="AU23" i="1" s="1"/>
  <c r="X24" i="1"/>
  <c r="AV23" i="1" s="1"/>
  <c r="N24" i="1"/>
  <c r="AL24" i="1" s="1"/>
  <c r="N21" i="1"/>
  <c r="AL21" i="1" s="1"/>
  <c r="N18" i="1"/>
  <c r="AL19" i="1" s="1"/>
  <c r="N15" i="1"/>
  <c r="AL14" i="1" s="1"/>
  <c r="N12" i="1"/>
  <c r="AL11" i="1" s="1"/>
  <c r="N9" i="1"/>
  <c r="AL9" i="1" s="1"/>
  <c r="N6" i="1"/>
  <c r="AL6" i="1" s="1"/>
  <c r="N3" i="1"/>
  <c r="AL3" i="1" s="1"/>
  <c r="N23" i="1"/>
  <c r="Z24" i="1" s="1"/>
  <c r="N20" i="1"/>
  <c r="Z22" i="1" s="1"/>
  <c r="N17" i="1"/>
  <c r="Z19" i="1" s="1"/>
  <c r="N14" i="1"/>
  <c r="Z14" i="1" s="1"/>
  <c r="N11" i="1"/>
  <c r="Z13" i="1" s="1"/>
  <c r="N8" i="1"/>
  <c r="Z9" i="1" s="1"/>
  <c r="N5" i="1"/>
  <c r="Z6" i="1" s="1"/>
  <c r="N2" i="1"/>
  <c r="Z3" i="1" s="1"/>
  <c r="D27" i="1"/>
  <c r="E27" i="1"/>
  <c r="F27" i="1"/>
  <c r="G27" i="1"/>
  <c r="H27" i="1"/>
  <c r="I27" i="1"/>
  <c r="J27" i="1"/>
  <c r="K27" i="1"/>
  <c r="L27" i="1"/>
  <c r="M27" i="1"/>
  <c r="D28" i="1"/>
  <c r="E28" i="1"/>
  <c r="F28" i="1"/>
  <c r="G28" i="1"/>
  <c r="H28" i="1"/>
  <c r="I28" i="1"/>
  <c r="J28" i="1"/>
  <c r="K28" i="1"/>
  <c r="L28" i="1"/>
  <c r="M28" i="1"/>
  <c r="D29" i="1"/>
  <c r="E29" i="1"/>
  <c r="F29" i="1"/>
  <c r="G29" i="1"/>
  <c r="H29" i="1"/>
  <c r="I29" i="1"/>
  <c r="J29" i="1"/>
  <c r="K29" i="1"/>
  <c r="L29" i="1"/>
  <c r="M29" i="1"/>
  <c r="C28" i="1"/>
  <c r="C29" i="1"/>
  <c r="C27" i="1"/>
  <c r="B31" i="5" l="1"/>
  <c r="Z29" i="5"/>
  <c r="B30" i="5"/>
  <c r="Z30" i="5"/>
  <c r="AQ11" i="1"/>
  <c r="AJ3" i="1"/>
  <c r="AB3" i="1"/>
  <c r="AL18" i="1"/>
  <c r="AQ19" i="1"/>
  <c r="AT10" i="1"/>
  <c r="AV25" i="1"/>
  <c r="AF25" i="1"/>
  <c r="AN25" i="1"/>
  <c r="AN17" i="1"/>
  <c r="AU9" i="1"/>
  <c r="AE25" i="1"/>
  <c r="AP24" i="1"/>
  <c r="AR15" i="1"/>
  <c r="AM9" i="1"/>
  <c r="AV17" i="1"/>
  <c r="AD25" i="1"/>
  <c r="AQ23" i="1"/>
  <c r="AT14" i="1"/>
  <c r="AQ7" i="1"/>
  <c r="AL2" i="1"/>
  <c r="AT22" i="1"/>
  <c r="AV13" i="1"/>
  <c r="AV5" i="1"/>
  <c r="AL4" i="1"/>
  <c r="AU21" i="1"/>
  <c r="AN13" i="1"/>
  <c r="AN5" i="1"/>
  <c r="AL17" i="1"/>
  <c r="AM21" i="1"/>
  <c r="AP12" i="1"/>
  <c r="AR3" i="1"/>
  <c r="AR23" i="1"/>
  <c r="AV21" i="1"/>
  <c r="AN21" i="1"/>
  <c r="AP20" i="1"/>
  <c r="AR19" i="1"/>
  <c r="AT18" i="1"/>
  <c r="AP16" i="1"/>
  <c r="AR11" i="1"/>
  <c r="AV9" i="1"/>
  <c r="AN9" i="1"/>
  <c r="AP8" i="1"/>
  <c r="AR7" i="1"/>
  <c r="AT6" i="1"/>
  <c r="AP4" i="1"/>
  <c r="AT2" i="1"/>
  <c r="AL20" i="1"/>
  <c r="AL22" i="1"/>
  <c r="AU25" i="1"/>
  <c r="AM25" i="1"/>
  <c r="AO24" i="1"/>
  <c r="AS22" i="1"/>
  <c r="AO20" i="1"/>
  <c r="AS18" i="1"/>
  <c r="AU17" i="1"/>
  <c r="AM17" i="1"/>
  <c r="AO16" i="1"/>
  <c r="AQ15" i="1"/>
  <c r="AS14" i="1"/>
  <c r="AU13" i="1"/>
  <c r="AM13" i="1"/>
  <c r="AO12" i="1"/>
  <c r="AS10" i="1"/>
  <c r="AO8" i="1"/>
  <c r="AS6" i="1"/>
  <c r="AU5" i="1"/>
  <c r="AM5" i="1"/>
  <c r="AO4" i="1"/>
  <c r="AQ3" i="1"/>
  <c r="AS2" i="1"/>
  <c r="AD2" i="1"/>
  <c r="AL23" i="1"/>
  <c r="AT25" i="1"/>
  <c r="AV24" i="1"/>
  <c r="AN24" i="1"/>
  <c r="AP23" i="1"/>
  <c r="AR22" i="1"/>
  <c r="AT21" i="1"/>
  <c r="AV20" i="1"/>
  <c r="AN20" i="1"/>
  <c r="AP19" i="1"/>
  <c r="AR18" i="1"/>
  <c r="AT17" i="1"/>
  <c r="AV16" i="1"/>
  <c r="AN16" i="1"/>
  <c r="AP15" i="1"/>
  <c r="AR14" i="1"/>
  <c r="AT13" i="1"/>
  <c r="AV12" i="1"/>
  <c r="AN12" i="1"/>
  <c r="AP11" i="1"/>
  <c r="AR10" i="1"/>
  <c r="AT9" i="1"/>
  <c r="AV8" i="1"/>
  <c r="AN8" i="1"/>
  <c r="AP7" i="1"/>
  <c r="AR6" i="1"/>
  <c r="AT5" i="1"/>
  <c r="AV4" i="1"/>
  <c r="AN4" i="1"/>
  <c r="AP3" i="1"/>
  <c r="AR2" i="1"/>
  <c r="Z25" i="1"/>
  <c r="AC25" i="1"/>
  <c r="AL5" i="1"/>
  <c r="AL13" i="1"/>
  <c r="AL25" i="1"/>
  <c r="AS25" i="1"/>
  <c r="AU24" i="1"/>
  <c r="AM24" i="1"/>
  <c r="AO23" i="1"/>
  <c r="AQ22" i="1"/>
  <c r="AS21" i="1"/>
  <c r="AU20" i="1"/>
  <c r="AM20" i="1"/>
  <c r="AO19" i="1"/>
  <c r="AQ18" i="1"/>
  <c r="AS17" i="1"/>
  <c r="AU16" i="1"/>
  <c r="AM16" i="1"/>
  <c r="AO15" i="1"/>
  <c r="AQ14" i="1"/>
  <c r="AS13" i="1"/>
  <c r="AU12" i="1"/>
  <c r="AM12" i="1"/>
  <c r="AO11" i="1"/>
  <c r="AQ10" i="1"/>
  <c r="AS9" i="1"/>
  <c r="AU8" i="1"/>
  <c r="AM8" i="1"/>
  <c r="AO7" i="1"/>
  <c r="AQ6" i="1"/>
  <c r="AS5" i="1"/>
  <c r="AU4" i="1"/>
  <c r="AM4" i="1"/>
  <c r="AO3" i="1"/>
  <c r="AQ2" i="1"/>
  <c r="AJ25" i="1"/>
  <c r="AB25" i="1"/>
  <c r="AL7" i="1"/>
  <c r="AL12" i="1"/>
  <c r="AR25" i="1"/>
  <c r="AT24" i="1"/>
  <c r="AP22" i="1"/>
  <c r="AR21" i="1"/>
  <c r="AV19" i="1"/>
  <c r="AN19" i="1"/>
  <c r="AP18" i="1"/>
  <c r="AT16" i="1"/>
  <c r="AV15" i="1"/>
  <c r="AN15" i="1"/>
  <c r="AR13" i="1"/>
  <c r="AT12" i="1"/>
  <c r="AP10" i="1"/>
  <c r="AR9" i="1"/>
  <c r="AV7" i="1"/>
  <c r="AN7" i="1"/>
  <c r="AP6" i="1"/>
  <c r="AT4" i="1"/>
  <c r="AV3" i="1"/>
  <c r="AN3" i="1"/>
  <c r="AI25" i="1"/>
  <c r="AA25" i="1"/>
  <c r="AL16" i="1"/>
  <c r="AL8" i="1"/>
  <c r="AQ25" i="1"/>
  <c r="AS24" i="1"/>
  <c r="AO22" i="1"/>
  <c r="AQ21" i="1"/>
  <c r="AU19" i="1"/>
  <c r="AM19" i="1"/>
  <c r="AO18" i="1"/>
  <c r="AS16" i="1"/>
  <c r="AU15" i="1"/>
  <c r="AM15" i="1"/>
  <c r="AQ13" i="1"/>
  <c r="AS12" i="1"/>
  <c r="AO10" i="1"/>
  <c r="AQ9" i="1"/>
  <c r="AU7" i="1"/>
  <c r="AM7" i="1"/>
  <c r="AO6" i="1"/>
  <c r="AS4" i="1"/>
  <c r="AU3" i="1"/>
  <c r="AM3" i="1"/>
  <c r="AH25" i="1"/>
  <c r="AL15" i="1"/>
  <c r="AL10" i="1"/>
  <c r="AH4" i="1"/>
  <c r="AG25" i="1"/>
  <c r="AI7" i="1"/>
  <c r="AA7" i="1"/>
  <c r="AC6" i="1"/>
  <c r="AE5" i="1"/>
  <c r="AH8" i="1"/>
  <c r="AJ10" i="1"/>
  <c r="AB10" i="1"/>
  <c r="AE9" i="1"/>
  <c r="Z12" i="1"/>
  <c r="AC13" i="1"/>
  <c r="AE12" i="1"/>
  <c r="AG11" i="1"/>
  <c r="Z16" i="1"/>
  <c r="AD16" i="1"/>
  <c r="AF15" i="1"/>
  <c r="AH14" i="1"/>
  <c r="Z17" i="1"/>
  <c r="AE17" i="1"/>
  <c r="AG19" i="1"/>
  <c r="AJ18" i="1"/>
  <c r="AB18" i="1"/>
  <c r="AE20" i="1"/>
  <c r="AG22" i="1"/>
  <c r="AJ21" i="1"/>
  <c r="AB21" i="1"/>
  <c r="AE23" i="1"/>
  <c r="AG24" i="1"/>
  <c r="AG4" i="1"/>
  <c r="AI3" i="1"/>
  <c r="AA3" i="1"/>
  <c r="AC2" i="1"/>
  <c r="AH7" i="1"/>
  <c r="AJ6" i="1"/>
  <c r="AB6" i="1"/>
  <c r="AD5" i="1"/>
  <c r="AG8" i="1"/>
  <c r="AI10" i="1"/>
  <c r="AA10" i="1"/>
  <c r="AD9" i="1"/>
  <c r="AJ13" i="1"/>
  <c r="AB13" i="1"/>
  <c r="AD12" i="1"/>
  <c r="AF11" i="1"/>
  <c r="Z15" i="1"/>
  <c r="AC16" i="1"/>
  <c r="AE15" i="1"/>
  <c r="AG14" i="1"/>
  <c r="Z20" i="1"/>
  <c r="AD17" i="1"/>
  <c r="AF19" i="1"/>
  <c r="AI18" i="1"/>
  <c r="AA18" i="1"/>
  <c r="AD20" i="1"/>
  <c r="AF22" i="1"/>
  <c r="AI21" i="1"/>
  <c r="AA21" i="1"/>
  <c r="AD23" i="1"/>
  <c r="AF24" i="1"/>
  <c r="AF4" i="1"/>
  <c r="AH3" i="1"/>
  <c r="AJ2" i="1"/>
  <c r="AB2" i="1"/>
  <c r="AG7" i="1"/>
  <c r="AI6" i="1"/>
  <c r="AA6" i="1"/>
  <c r="AC5" i="1"/>
  <c r="AF8" i="1"/>
  <c r="AH10" i="1"/>
  <c r="Z10" i="1"/>
  <c r="AC9" i="1"/>
  <c r="AI13" i="1"/>
  <c r="AA13" i="1"/>
  <c r="AC12" i="1"/>
  <c r="AE11" i="1"/>
  <c r="AJ16" i="1"/>
  <c r="AB16" i="1"/>
  <c r="AD15" i="1"/>
  <c r="AF14" i="1"/>
  <c r="Z23" i="1"/>
  <c r="AC17" i="1"/>
  <c r="AE19" i="1"/>
  <c r="AH18" i="1"/>
  <c r="Z18" i="1"/>
  <c r="AC20" i="1"/>
  <c r="AE22" i="1"/>
  <c r="AH21" i="1"/>
  <c r="Z21" i="1"/>
  <c r="AC23" i="1"/>
  <c r="Z2" i="1"/>
  <c r="AE4" i="1"/>
  <c r="AG3" i="1"/>
  <c r="AI2" i="1"/>
  <c r="AA2" i="1"/>
  <c r="AF7" i="1"/>
  <c r="AH6" i="1"/>
  <c r="AJ5" i="1"/>
  <c r="AB5" i="1"/>
  <c r="AE8" i="1"/>
  <c r="AG10" i="1"/>
  <c r="AJ9" i="1"/>
  <c r="AB9" i="1"/>
  <c r="AH13" i="1"/>
  <c r="AJ12" i="1"/>
  <c r="AB12" i="1"/>
  <c r="AD11" i="1"/>
  <c r="AI16" i="1"/>
  <c r="AA16" i="1"/>
  <c r="AC15" i="1"/>
  <c r="AE14" i="1"/>
  <c r="AJ17" i="1"/>
  <c r="AB17" i="1"/>
  <c r="AD19" i="1"/>
  <c r="AG18" i="1"/>
  <c r="AJ20" i="1"/>
  <c r="AB20" i="1"/>
  <c r="AD22" i="1"/>
  <c r="AG21" i="1"/>
  <c r="AJ23" i="1"/>
  <c r="AB23" i="1"/>
  <c r="Z4" i="1"/>
  <c r="AD4" i="1"/>
  <c r="AF3" i="1"/>
  <c r="Z5" i="1"/>
  <c r="AE7" i="1"/>
  <c r="AG6" i="1"/>
  <c r="AD8" i="1"/>
  <c r="AF10" i="1"/>
  <c r="AI9" i="1"/>
  <c r="AA9" i="1"/>
  <c r="AG13" i="1"/>
  <c r="AI12" i="1"/>
  <c r="AA12" i="1"/>
  <c r="AH16" i="1"/>
  <c r="AJ15" i="1"/>
  <c r="AB15" i="1"/>
  <c r="AI17" i="1"/>
  <c r="AA17" i="1"/>
  <c r="AC19" i="1"/>
  <c r="AF18" i="1"/>
  <c r="AI20" i="1"/>
  <c r="AA20" i="1"/>
  <c r="AC22" i="1"/>
  <c r="AF21" i="1"/>
  <c r="AI23" i="1"/>
  <c r="AA23" i="1"/>
  <c r="AC4" i="1"/>
  <c r="AE3" i="1"/>
  <c r="Z7" i="1"/>
  <c r="AD7" i="1"/>
  <c r="AF6" i="1"/>
  <c r="Z8" i="1"/>
  <c r="AC8" i="1"/>
  <c r="AF13" i="1"/>
  <c r="AH12" i="1"/>
  <c r="AG16" i="1"/>
  <c r="AI15" i="1"/>
  <c r="AA15" i="1"/>
  <c r="AH17" i="1"/>
  <c r="AH20" i="1"/>
  <c r="AH23" i="1"/>
  <c r="Z11" i="1"/>
  <c r="AJ28" i="1" l="1"/>
  <c r="Z28" i="1"/>
  <c r="AG27" i="1"/>
  <c r="AC29" i="1"/>
  <c r="AE27" i="1"/>
  <c r="AE29" i="1"/>
  <c r="AB28" i="1"/>
  <c r="AU28" i="1"/>
  <c r="AV27" i="1"/>
  <c r="AD29" i="1"/>
  <c r="AQ29" i="1"/>
  <c r="AT29" i="1"/>
  <c r="AN27" i="1"/>
  <c r="Z29" i="1"/>
  <c r="AB29" i="1"/>
  <c r="AP29" i="1"/>
  <c r="AJ29" i="1"/>
  <c r="AR27" i="1"/>
  <c r="AL28" i="1"/>
  <c r="AV29" i="1"/>
  <c r="AN29" i="1"/>
  <c r="AM27" i="1"/>
  <c r="AU27" i="1"/>
  <c r="AH27" i="1"/>
  <c r="AS27" i="1"/>
  <c r="AL29" i="1"/>
  <c r="AE28" i="1"/>
  <c r="AG28" i="1"/>
  <c r="AF27" i="1"/>
  <c r="AF29" i="1"/>
  <c r="AC28" i="1"/>
  <c r="AM28" i="1"/>
  <c r="AL27" i="1"/>
  <c r="AR28" i="1"/>
  <c r="AN28" i="1"/>
  <c r="AO29" i="1"/>
  <c r="AM29" i="1"/>
  <c r="AA29" i="1"/>
  <c r="AF28" i="1"/>
  <c r="AQ28" i="1"/>
  <c r="Z27" i="1"/>
  <c r="AI29" i="1"/>
  <c r="AD27" i="1"/>
  <c r="AR29" i="1"/>
  <c r="AQ27" i="1"/>
  <c r="AS29" i="1"/>
  <c r="AD28" i="1"/>
  <c r="AU29" i="1"/>
  <c r="AO28" i="1"/>
  <c r="AJ27" i="1"/>
  <c r="AP28" i="1"/>
  <c r="AO27" i="1"/>
  <c r="AT27" i="1"/>
  <c r="AT28" i="1"/>
  <c r="AC27" i="1"/>
  <c r="AB27" i="1"/>
  <c r="AA28" i="1"/>
  <c r="AS28" i="1"/>
  <c r="AP27" i="1"/>
  <c r="AA27" i="1"/>
  <c r="AI28" i="1"/>
  <c r="AH29" i="1"/>
  <c r="AI27" i="1"/>
  <c r="AH28" i="1"/>
  <c r="AG29" i="1"/>
  <c r="AV28" i="1"/>
</calcChain>
</file>

<file path=xl/sharedStrings.xml><?xml version="1.0" encoding="utf-8"?>
<sst xmlns="http://schemas.openxmlformats.org/spreadsheetml/2006/main" count="330" uniqueCount="31">
  <si>
    <t>tonalità</t>
  </si>
  <si>
    <t xml:space="preserve">sovracolore </t>
  </si>
  <si>
    <t>farinosità</t>
  </si>
  <si>
    <t>croccantezza</t>
  </si>
  <si>
    <t>durezza</t>
  </si>
  <si>
    <t>dolce</t>
  </si>
  <si>
    <t xml:space="preserve">acido </t>
  </si>
  <si>
    <t>astringente</t>
  </si>
  <si>
    <t>salato</t>
  </si>
  <si>
    <t>maturo</t>
  </si>
  <si>
    <t>dimensione</t>
  </si>
  <si>
    <t>assaggiatore</t>
  </si>
  <si>
    <t>Monika</t>
  </si>
  <si>
    <t>A</t>
  </si>
  <si>
    <t>B</t>
  </si>
  <si>
    <t>C</t>
  </si>
  <si>
    <t>Michela</t>
  </si>
  <si>
    <t>Letizia</t>
  </si>
  <si>
    <t>Niccolò</t>
  </si>
  <si>
    <t>Erika</t>
  </si>
  <si>
    <t>Flavia</t>
  </si>
  <si>
    <t>Ludovico</t>
  </si>
  <si>
    <t>Giulia</t>
  </si>
  <si>
    <t>Media</t>
  </si>
  <si>
    <t>Fuji</t>
  </si>
  <si>
    <t>Red Chief</t>
  </si>
  <si>
    <t>Granny Smith</t>
  </si>
  <si>
    <t xml:space="preserve">media </t>
  </si>
  <si>
    <t>Red chief</t>
  </si>
  <si>
    <t>media assaggiatore</t>
  </si>
  <si>
    <t>somma assaggiatore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</si>
</sst>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8"/>
      <name val="Calibri"/>
      <family val="2"/>
      <scheme val="minor"/>
    </font>
    <font>
      <sz val="12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2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3.xml"/><Relationship Id="rId7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2.xml"/><Relationship Id="rId4" Type="http://schemas.openxmlformats.org/officeDocument/2006/relationships/worksheet" Target="work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QDA</a:t>
            </a:r>
            <a:r>
              <a:rPr lang="it-IT" baseline="0"/>
              <a:t> mele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'Dati e normalizzazione'!$B$27</c:f>
              <c:strCache>
                <c:ptCount val="1"/>
                <c:pt idx="0">
                  <c:v>Fuji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'Dati e normalizzazione'!$C$26:$M$26</c:f>
              <c:strCache>
                <c:ptCount val="11"/>
                <c:pt idx="0">
                  <c:v>dimensione</c:v>
                </c:pt>
                <c:pt idx="1">
                  <c:v>tonalità</c:v>
                </c:pt>
                <c:pt idx="2">
                  <c:v>sovracolore </c:v>
                </c:pt>
                <c:pt idx="3">
                  <c:v>farinosità</c:v>
                </c:pt>
                <c:pt idx="4">
                  <c:v>croccantezza</c:v>
                </c:pt>
                <c:pt idx="5">
                  <c:v>durezza</c:v>
                </c:pt>
                <c:pt idx="6">
                  <c:v>dolce</c:v>
                </c:pt>
                <c:pt idx="7">
                  <c:v>acido </c:v>
                </c:pt>
                <c:pt idx="8">
                  <c:v>astringente</c:v>
                </c:pt>
                <c:pt idx="9">
                  <c:v>salato</c:v>
                </c:pt>
                <c:pt idx="10">
                  <c:v>maturo</c:v>
                </c:pt>
              </c:strCache>
            </c:strRef>
          </c:cat>
          <c:val>
            <c:numRef>
              <c:f>'Dati e normalizzazione'!$C$27:$M$27</c:f>
              <c:numCache>
                <c:formatCode>General</c:formatCode>
                <c:ptCount val="11"/>
                <c:pt idx="0">
                  <c:v>3.625</c:v>
                </c:pt>
                <c:pt idx="1">
                  <c:v>4.5</c:v>
                </c:pt>
                <c:pt idx="2">
                  <c:v>4.9375</c:v>
                </c:pt>
                <c:pt idx="3">
                  <c:v>1.9375</c:v>
                </c:pt>
                <c:pt idx="4">
                  <c:v>8.6875</c:v>
                </c:pt>
                <c:pt idx="5">
                  <c:v>7.375</c:v>
                </c:pt>
                <c:pt idx="6">
                  <c:v>6.375</c:v>
                </c:pt>
                <c:pt idx="7">
                  <c:v>2</c:v>
                </c:pt>
                <c:pt idx="8">
                  <c:v>1.1875</c:v>
                </c:pt>
                <c:pt idx="9">
                  <c:v>1.125</c:v>
                </c:pt>
                <c:pt idx="10">
                  <c:v>4.5625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D7-514C-B4AC-61C82175D697}"/>
            </c:ext>
          </c:extLst>
        </c:ser>
        <c:ser>
          <c:idx val="1"/>
          <c:order val="1"/>
          <c:tx>
            <c:strRef>
              <c:f>'Dati e normalizzazione'!$B$28</c:f>
              <c:strCache>
                <c:ptCount val="1"/>
                <c:pt idx="0">
                  <c:v>Red Chief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'Dati e normalizzazione'!$C$26:$M$26</c:f>
              <c:strCache>
                <c:ptCount val="11"/>
                <c:pt idx="0">
                  <c:v>dimensione</c:v>
                </c:pt>
                <c:pt idx="1">
                  <c:v>tonalità</c:v>
                </c:pt>
                <c:pt idx="2">
                  <c:v>sovracolore </c:v>
                </c:pt>
                <c:pt idx="3">
                  <c:v>farinosità</c:v>
                </c:pt>
                <c:pt idx="4">
                  <c:v>croccantezza</c:v>
                </c:pt>
                <c:pt idx="5">
                  <c:v>durezza</c:v>
                </c:pt>
                <c:pt idx="6">
                  <c:v>dolce</c:v>
                </c:pt>
                <c:pt idx="7">
                  <c:v>acido </c:v>
                </c:pt>
                <c:pt idx="8">
                  <c:v>astringente</c:v>
                </c:pt>
                <c:pt idx="9">
                  <c:v>salato</c:v>
                </c:pt>
                <c:pt idx="10">
                  <c:v>maturo</c:v>
                </c:pt>
              </c:strCache>
            </c:strRef>
          </c:cat>
          <c:val>
            <c:numRef>
              <c:f>'Dati e normalizzazione'!$C$28:$M$28</c:f>
              <c:numCache>
                <c:formatCode>General</c:formatCode>
                <c:ptCount val="11"/>
                <c:pt idx="0">
                  <c:v>8</c:v>
                </c:pt>
                <c:pt idx="1">
                  <c:v>0.625</c:v>
                </c:pt>
                <c:pt idx="2">
                  <c:v>5.625</c:v>
                </c:pt>
                <c:pt idx="3">
                  <c:v>5.0625</c:v>
                </c:pt>
                <c:pt idx="4">
                  <c:v>5.4375</c:v>
                </c:pt>
                <c:pt idx="5">
                  <c:v>4.875</c:v>
                </c:pt>
                <c:pt idx="6">
                  <c:v>5.875</c:v>
                </c:pt>
                <c:pt idx="7">
                  <c:v>2.4375</c:v>
                </c:pt>
                <c:pt idx="8">
                  <c:v>1.8125</c:v>
                </c:pt>
                <c:pt idx="9">
                  <c:v>1.1875</c:v>
                </c:pt>
                <c:pt idx="10">
                  <c:v>5.0625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D7-514C-B4AC-61C82175D697}"/>
            </c:ext>
          </c:extLst>
        </c:ser>
        <c:ser>
          <c:idx val="2"/>
          <c:order val="2"/>
          <c:tx>
            <c:strRef>
              <c:f>'Dati e normalizzazione'!$B$29</c:f>
              <c:strCache>
                <c:ptCount val="1"/>
                <c:pt idx="0">
                  <c:v>Granny Smith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'Dati e normalizzazione'!$C$26:$M$26</c:f>
              <c:strCache>
                <c:ptCount val="11"/>
                <c:pt idx="0">
                  <c:v>dimensione</c:v>
                </c:pt>
                <c:pt idx="1">
                  <c:v>tonalità</c:v>
                </c:pt>
                <c:pt idx="2">
                  <c:v>sovracolore </c:v>
                </c:pt>
                <c:pt idx="3">
                  <c:v>farinosità</c:v>
                </c:pt>
                <c:pt idx="4">
                  <c:v>croccantezza</c:v>
                </c:pt>
                <c:pt idx="5">
                  <c:v>durezza</c:v>
                </c:pt>
                <c:pt idx="6">
                  <c:v>dolce</c:v>
                </c:pt>
                <c:pt idx="7">
                  <c:v>acido </c:v>
                </c:pt>
                <c:pt idx="8">
                  <c:v>astringente</c:v>
                </c:pt>
                <c:pt idx="9">
                  <c:v>salato</c:v>
                </c:pt>
                <c:pt idx="10">
                  <c:v>maturo</c:v>
                </c:pt>
              </c:strCache>
            </c:strRef>
          </c:cat>
          <c:val>
            <c:numRef>
              <c:f>'Dati e normalizzazione'!$C$29:$M$29</c:f>
              <c:numCache>
                <c:formatCode>General</c:formatCode>
                <c:ptCount val="11"/>
                <c:pt idx="0">
                  <c:v>7.1875</c:v>
                </c:pt>
                <c:pt idx="1">
                  <c:v>9.375</c:v>
                </c:pt>
                <c:pt idx="2">
                  <c:v>5.375</c:v>
                </c:pt>
                <c:pt idx="3">
                  <c:v>4.125</c:v>
                </c:pt>
                <c:pt idx="4">
                  <c:v>4.875</c:v>
                </c:pt>
                <c:pt idx="5">
                  <c:v>6.125</c:v>
                </c:pt>
                <c:pt idx="6">
                  <c:v>2.375</c:v>
                </c:pt>
                <c:pt idx="7">
                  <c:v>7.1875</c:v>
                </c:pt>
                <c:pt idx="8">
                  <c:v>5.625</c:v>
                </c:pt>
                <c:pt idx="9">
                  <c:v>3.8125</c:v>
                </c:pt>
                <c:pt idx="10">
                  <c:v>3.3125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D7-514C-B4AC-61C82175D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700864"/>
        <c:axId val="526702592"/>
      </c:radarChart>
      <c:catAx>
        <c:axId val="52670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26702592"/>
        <c:crosses val="autoZero"/>
        <c:auto val="1"/>
        <c:lblAlgn val="ctr"/>
        <c:lblOffset val="100"/>
        <c:noMultiLvlLbl val="0"/>
      </c:catAx>
      <c:valAx>
        <c:axId val="52670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2670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6935042481569158"/>
          <c:y val="0.33912449554534646"/>
          <c:w val="0.11220816435963364"/>
          <c:h val="0.332398323671054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QDA</a:t>
            </a:r>
            <a:r>
              <a:rPr lang="it-IT" baseline="0"/>
              <a:t> mele (normalizzazione su media) 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'Dati e normalizzazione'!$Y$27</c:f>
              <c:strCache>
                <c:ptCount val="1"/>
                <c:pt idx="0">
                  <c:v>Fuji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'Dati e normalizzazione'!$Z$26:$AJ$26</c:f>
              <c:strCache>
                <c:ptCount val="11"/>
                <c:pt idx="0">
                  <c:v>dimensione</c:v>
                </c:pt>
                <c:pt idx="1">
                  <c:v>tonalità</c:v>
                </c:pt>
                <c:pt idx="2">
                  <c:v>sovracolore </c:v>
                </c:pt>
                <c:pt idx="3">
                  <c:v>farinosità</c:v>
                </c:pt>
                <c:pt idx="4">
                  <c:v>croccantezza</c:v>
                </c:pt>
                <c:pt idx="5">
                  <c:v>durezza</c:v>
                </c:pt>
                <c:pt idx="6">
                  <c:v>dolce</c:v>
                </c:pt>
                <c:pt idx="7">
                  <c:v>acido </c:v>
                </c:pt>
                <c:pt idx="8">
                  <c:v>astringente</c:v>
                </c:pt>
                <c:pt idx="9">
                  <c:v>salato</c:v>
                </c:pt>
                <c:pt idx="10">
                  <c:v>maturo</c:v>
                </c:pt>
              </c:strCache>
            </c:strRef>
          </c:cat>
          <c:val>
            <c:numRef>
              <c:f>'Dati e normalizzazione'!$Z$27:$AJ$27</c:f>
              <c:numCache>
                <c:formatCode>General</c:formatCode>
                <c:ptCount val="11"/>
                <c:pt idx="0">
                  <c:v>0.5762200241763451</c:v>
                </c:pt>
                <c:pt idx="1">
                  <c:v>0.91587585068188515</c:v>
                </c:pt>
                <c:pt idx="2">
                  <c:v>0.99834709779768582</c:v>
                </c:pt>
                <c:pt idx="3">
                  <c:v>0.47921910755148744</c:v>
                </c:pt>
                <c:pt idx="4">
                  <c:v>1.4293640183346068</c:v>
                </c:pt>
                <c:pt idx="5">
                  <c:v>1.2225645503156537</c:v>
                </c:pt>
                <c:pt idx="6">
                  <c:v>1.3253916459017281</c:v>
                </c:pt>
                <c:pt idx="7">
                  <c:v>0.54453036619288053</c:v>
                </c:pt>
                <c:pt idx="8">
                  <c:v>0.34655543437470682</c:v>
                </c:pt>
                <c:pt idx="9">
                  <c:v>0.42231206293706297</c:v>
                </c:pt>
                <c:pt idx="10">
                  <c:v>1.2789259453781512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69-2643-BF09-086DE2195DD3}"/>
            </c:ext>
          </c:extLst>
        </c:ser>
        <c:ser>
          <c:idx val="1"/>
          <c:order val="1"/>
          <c:tx>
            <c:strRef>
              <c:f>'Dati e normalizzazione'!$Y$28</c:f>
              <c:strCache>
                <c:ptCount val="1"/>
                <c:pt idx="0">
                  <c:v>Red Chief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'Dati e normalizzazione'!$Z$26:$AJ$26</c:f>
              <c:strCache>
                <c:ptCount val="11"/>
                <c:pt idx="0">
                  <c:v>dimensione</c:v>
                </c:pt>
                <c:pt idx="1">
                  <c:v>tonalità</c:v>
                </c:pt>
                <c:pt idx="2">
                  <c:v>sovracolore </c:v>
                </c:pt>
                <c:pt idx="3">
                  <c:v>farinosità</c:v>
                </c:pt>
                <c:pt idx="4">
                  <c:v>croccantezza</c:v>
                </c:pt>
                <c:pt idx="5">
                  <c:v>durezza</c:v>
                </c:pt>
                <c:pt idx="6">
                  <c:v>dolce</c:v>
                </c:pt>
                <c:pt idx="7">
                  <c:v>acido </c:v>
                </c:pt>
                <c:pt idx="8">
                  <c:v>astringente</c:v>
                </c:pt>
                <c:pt idx="9">
                  <c:v>salato</c:v>
                </c:pt>
                <c:pt idx="10">
                  <c:v>maturo</c:v>
                </c:pt>
              </c:strCache>
            </c:strRef>
          </c:cat>
          <c:val>
            <c:numRef>
              <c:f>'Dati e normalizzazione'!$Z$28:$AJ$28</c:f>
              <c:numCache>
                <c:formatCode>General</c:formatCode>
                <c:ptCount val="11"/>
                <c:pt idx="0">
                  <c:v>1.2813091784603874</c:v>
                </c:pt>
                <c:pt idx="1">
                  <c:v>0.13102721930846933</c:v>
                </c:pt>
                <c:pt idx="2">
                  <c:v>1.0235835642365598</c:v>
                </c:pt>
                <c:pt idx="3">
                  <c:v>1.4007845701209545</c:v>
                </c:pt>
                <c:pt idx="4">
                  <c:v>0.84455972948620006</c:v>
                </c:pt>
                <c:pt idx="5">
                  <c:v>0.78006331049426225</c:v>
                </c:pt>
                <c:pt idx="6">
                  <c:v>1.2278892918846001</c:v>
                </c:pt>
                <c:pt idx="7">
                  <c:v>0.54067012796563463</c:v>
                </c:pt>
                <c:pt idx="8">
                  <c:v>0.65495942396097195</c:v>
                </c:pt>
                <c:pt idx="9">
                  <c:v>0.51595601090086385</c:v>
                </c:pt>
                <c:pt idx="10">
                  <c:v>1.0378321953781513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69-2643-BF09-086DE2195DD3}"/>
            </c:ext>
          </c:extLst>
        </c:ser>
        <c:ser>
          <c:idx val="2"/>
          <c:order val="2"/>
          <c:tx>
            <c:strRef>
              <c:f>'Dati e normalizzazione'!$Y$29</c:f>
              <c:strCache>
                <c:ptCount val="1"/>
                <c:pt idx="0">
                  <c:v>Granny Smith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'Dati e normalizzazione'!$Z$26:$AJ$26</c:f>
              <c:strCache>
                <c:ptCount val="11"/>
                <c:pt idx="0">
                  <c:v>dimensione</c:v>
                </c:pt>
                <c:pt idx="1">
                  <c:v>tonalità</c:v>
                </c:pt>
                <c:pt idx="2">
                  <c:v>sovracolore </c:v>
                </c:pt>
                <c:pt idx="3">
                  <c:v>farinosità</c:v>
                </c:pt>
                <c:pt idx="4">
                  <c:v>croccantezza</c:v>
                </c:pt>
                <c:pt idx="5">
                  <c:v>durezza</c:v>
                </c:pt>
                <c:pt idx="6">
                  <c:v>dolce</c:v>
                </c:pt>
                <c:pt idx="7">
                  <c:v>acido </c:v>
                </c:pt>
                <c:pt idx="8">
                  <c:v>astringente</c:v>
                </c:pt>
                <c:pt idx="9">
                  <c:v>salato</c:v>
                </c:pt>
                <c:pt idx="10">
                  <c:v>maturo</c:v>
                </c:pt>
              </c:strCache>
            </c:strRef>
          </c:cat>
          <c:val>
            <c:numRef>
              <c:f>'Dati e normalizzazione'!$Z$29:$AJ$29</c:f>
              <c:numCache>
                <c:formatCode>General</c:formatCode>
                <c:ptCount val="11"/>
                <c:pt idx="0">
                  <c:v>1.1424707973632675</c:v>
                </c:pt>
                <c:pt idx="1">
                  <c:v>1.9530969300096457</c:v>
                </c:pt>
                <c:pt idx="2">
                  <c:v>0.97806933796575446</c:v>
                </c:pt>
                <c:pt idx="3">
                  <c:v>1.119996322327558</c:v>
                </c:pt>
                <c:pt idx="4">
                  <c:v>0.72607625217919336</c:v>
                </c:pt>
                <c:pt idx="5">
                  <c:v>0.99737213919008416</c:v>
                </c:pt>
                <c:pt idx="6">
                  <c:v>0.44671906221367208</c:v>
                </c:pt>
                <c:pt idx="7">
                  <c:v>1.9147995058414848</c:v>
                </c:pt>
                <c:pt idx="8">
                  <c:v>1.998485141664321</c:v>
                </c:pt>
                <c:pt idx="9">
                  <c:v>2.0617319261620732</c:v>
                </c:pt>
                <c:pt idx="10">
                  <c:v>0.6832418592436974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69-2643-BF09-086DE2195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0119056"/>
        <c:axId val="410125968"/>
      </c:radarChart>
      <c:catAx>
        <c:axId val="410119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10125968"/>
        <c:crosses val="autoZero"/>
        <c:auto val="1"/>
        <c:lblAlgn val="ctr"/>
        <c:lblOffset val="100"/>
        <c:noMultiLvlLbl val="0"/>
      </c:catAx>
      <c:valAx>
        <c:axId val="41012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10119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6828775477049946"/>
          <c:y val="0.34749329054924172"/>
          <c:w val="0.12933350498688279"/>
          <c:h val="0.328213926169106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QDA</a:t>
            </a:r>
            <a:r>
              <a:rPr lang="it-IT" baseline="0"/>
              <a:t> mele (normalizzazione su somma)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'Dati e normalizzazione'!$AK$27</c:f>
              <c:strCache>
                <c:ptCount val="1"/>
                <c:pt idx="0">
                  <c:v>Fuji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'Dati e normalizzazione'!$AL$26:$AV$26</c:f>
              <c:strCache>
                <c:ptCount val="11"/>
                <c:pt idx="0">
                  <c:v>dimensione</c:v>
                </c:pt>
                <c:pt idx="1">
                  <c:v>tonalità</c:v>
                </c:pt>
                <c:pt idx="2">
                  <c:v>sovracolore </c:v>
                </c:pt>
                <c:pt idx="3">
                  <c:v>farinosità</c:v>
                </c:pt>
                <c:pt idx="4">
                  <c:v>croccantezza</c:v>
                </c:pt>
                <c:pt idx="5">
                  <c:v>durezza</c:v>
                </c:pt>
                <c:pt idx="6">
                  <c:v>dolce</c:v>
                </c:pt>
                <c:pt idx="7">
                  <c:v>acido </c:v>
                </c:pt>
                <c:pt idx="8">
                  <c:v>astringente</c:v>
                </c:pt>
                <c:pt idx="9">
                  <c:v>salato</c:v>
                </c:pt>
                <c:pt idx="10">
                  <c:v>maturo</c:v>
                </c:pt>
              </c:strCache>
            </c:strRef>
          </c:cat>
          <c:val>
            <c:numRef>
              <c:f>'Dati e normalizzazione'!$AL$27:$AV$27</c:f>
              <c:numCache>
                <c:formatCode>General</c:formatCode>
                <c:ptCount val="11"/>
                <c:pt idx="0">
                  <c:v>0.19207334139211504</c:v>
                </c:pt>
                <c:pt idx="1">
                  <c:v>0.30529195022729499</c:v>
                </c:pt>
                <c:pt idx="2">
                  <c:v>0.33278236593256189</c:v>
                </c:pt>
                <c:pt idx="3">
                  <c:v>0.15973970251716249</c:v>
                </c:pt>
                <c:pt idx="4">
                  <c:v>0.47645467277820219</c:v>
                </c:pt>
                <c:pt idx="5">
                  <c:v>0.40752151677188453</c:v>
                </c:pt>
                <c:pt idx="6">
                  <c:v>0.44179721530057603</c:v>
                </c:pt>
                <c:pt idx="7">
                  <c:v>0.18151012206429351</c:v>
                </c:pt>
                <c:pt idx="8">
                  <c:v>0.11551847812490228</c:v>
                </c:pt>
                <c:pt idx="9">
                  <c:v>0.14077068764568765</c:v>
                </c:pt>
                <c:pt idx="10">
                  <c:v>0.42630864845938377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96-8241-AE46-5DBE377CBAFD}"/>
            </c:ext>
          </c:extLst>
        </c:ser>
        <c:ser>
          <c:idx val="1"/>
          <c:order val="1"/>
          <c:tx>
            <c:strRef>
              <c:f>'Dati e normalizzazione'!$AK$28</c:f>
              <c:strCache>
                <c:ptCount val="1"/>
                <c:pt idx="0">
                  <c:v>Red Chief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'Dati e normalizzazione'!$AL$26:$AV$26</c:f>
              <c:strCache>
                <c:ptCount val="11"/>
                <c:pt idx="0">
                  <c:v>dimensione</c:v>
                </c:pt>
                <c:pt idx="1">
                  <c:v>tonalità</c:v>
                </c:pt>
                <c:pt idx="2">
                  <c:v>sovracolore </c:v>
                </c:pt>
                <c:pt idx="3">
                  <c:v>farinosità</c:v>
                </c:pt>
                <c:pt idx="4">
                  <c:v>croccantezza</c:v>
                </c:pt>
                <c:pt idx="5">
                  <c:v>durezza</c:v>
                </c:pt>
                <c:pt idx="6">
                  <c:v>dolce</c:v>
                </c:pt>
                <c:pt idx="7">
                  <c:v>acido </c:v>
                </c:pt>
                <c:pt idx="8">
                  <c:v>astringente</c:v>
                </c:pt>
                <c:pt idx="9">
                  <c:v>salato</c:v>
                </c:pt>
                <c:pt idx="10">
                  <c:v>maturo</c:v>
                </c:pt>
              </c:strCache>
            </c:strRef>
          </c:cat>
          <c:val>
            <c:numRef>
              <c:f>'Dati e normalizzazione'!$AL$28:$AV$28</c:f>
              <c:numCache>
                <c:formatCode>General</c:formatCode>
                <c:ptCount val="11"/>
                <c:pt idx="0">
                  <c:v>0.42710305948679578</c:v>
                </c:pt>
                <c:pt idx="1">
                  <c:v>4.3675739769489769E-2</c:v>
                </c:pt>
                <c:pt idx="2">
                  <c:v>0.34119452141218665</c:v>
                </c:pt>
                <c:pt idx="3">
                  <c:v>0.46692819004031816</c:v>
                </c:pt>
                <c:pt idx="4">
                  <c:v>0.28151990982873337</c:v>
                </c:pt>
                <c:pt idx="5">
                  <c:v>0.26002110349808738</c:v>
                </c:pt>
                <c:pt idx="6">
                  <c:v>0.40929643062819998</c:v>
                </c:pt>
                <c:pt idx="7">
                  <c:v>0.18022337598854488</c:v>
                </c:pt>
                <c:pt idx="8">
                  <c:v>0.21831980798699066</c:v>
                </c:pt>
                <c:pt idx="9">
                  <c:v>0.17198533696695462</c:v>
                </c:pt>
                <c:pt idx="10">
                  <c:v>0.34594406512605042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96-8241-AE46-5DBE377CBAFD}"/>
            </c:ext>
          </c:extLst>
        </c:ser>
        <c:ser>
          <c:idx val="2"/>
          <c:order val="2"/>
          <c:tx>
            <c:strRef>
              <c:f>'Dati e normalizzazione'!$AK$29</c:f>
              <c:strCache>
                <c:ptCount val="1"/>
                <c:pt idx="0">
                  <c:v>Granny Smith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'Dati e normalizzazione'!$AL$26:$AV$26</c:f>
              <c:strCache>
                <c:ptCount val="11"/>
                <c:pt idx="0">
                  <c:v>dimensione</c:v>
                </c:pt>
                <c:pt idx="1">
                  <c:v>tonalità</c:v>
                </c:pt>
                <c:pt idx="2">
                  <c:v>sovracolore </c:v>
                </c:pt>
                <c:pt idx="3">
                  <c:v>farinosità</c:v>
                </c:pt>
                <c:pt idx="4">
                  <c:v>croccantezza</c:v>
                </c:pt>
                <c:pt idx="5">
                  <c:v>durezza</c:v>
                </c:pt>
                <c:pt idx="6">
                  <c:v>dolce</c:v>
                </c:pt>
                <c:pt idx="7">
                  <c:v>acido </c:v>
                </c:pt>
                <c:pt idx="8">
                  <c:v>astringente</c:v>
                </c:pt>
                <c:pt idx="9">
                  <c:v>salato</c:v>
                </c:pt>
                <c:pt idx="10">
                  <c:v>maturo</c:v>
                </c:pt>
              </c:strCache>
            </c:strRef>
          </c:cat>
          <c:val>
            <c:numRef>
              <c:f>'Dati e normalizzazione'!$AL$29:$AV$29</c:f>
              <c:numCache>
                <c:formatCode>General</c:formatCode>
                <c:ptCount val="11"/>
                <c:pt idx="0">
                  <c:v>0.38082359912108921</c:v>
                </c:pt>
                <c:pt idx="1">
                  <c:v>0.65103231000321526</c:v>
                </c:pt>
                <c:pt idx="2">
                  <c:v>0.32602311265525152</c:v>
                </c:pt>
                <c:pt idx="3">
                  <c:v>0.37333210744251938</c:v>
                </c:pt>
                <c:pt idx="4">
                  <c:v>0.24202541739306449</c:v>
                </c:pt>
                <c:pt idx="5">
                  <c:v>0.33245737973002809</c:v>
                </c:pt>
                <c:pt idx="6">
                  <c:v>0.14890635407122402</c:v>
                </c:pt>
                <c:pt idx="7">
                  <c:v>0.63826650194716161</c:v>
                </c:pt>
                <c:pt idx="8">
                  <c:v>0.66616171388810708</c:v>
                </c:pt>
                <c:pt idx="9">
                  <c:v>0.68724397538735782</c:v>
                </c:pt>
                <c:pt idx="10">
                  <c:v>0.22774728641456582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96-8241-AE46-5DBE377CB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1879840"/>
        <c:axId val="591932976"/>
      </c:radarChart>
      <c:catAx>
        <c:axId val="591879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1932976"/>
        <c:crosses val="autoZero"/>
        <c:auto val="1"/>
        <c:lblAlgn val="ctr"/>
        <c:lblOffset val="100"/>
        <c:noMultiLvlLbl val="0"/>
      </c:catAx>
      <c:valAx>
        <c:axId val="591932976"/>
        <c:scaling>
          <c:orientation val="minMax"/>
          <c:max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91879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5365648912724756"/>
          <c:y val="0.32478022656619848"/>
          <c:w val="0.14584918737042685"/>
          <c:h val="0.349459917906400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5868BC2-6BD0-4647-BBF3-15AD0CE47BA8}">
  <sheetPr/>
  <sheetViews>
    <sheetView tabSelected="1" zoomScale="227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A2DD105-FDA8-E343-BCB0-1807C441B77E}">
  <sheetPr/>
  <sheetViews>
    <sheetView zoomScale="227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3A9F85A-8213-CF48-BC7F-56FE961A30C4}">
  <sheetPr/>
  <sheetViews>
    <sheetView zoomScale="22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9604" cy="607026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00CB9EA-8CA2-6D8D-CB57-A90E6BFBEC8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9604" cy="607026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D82C969-902B-E616-71D4-35CBC1D65AD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9604" cy="607026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BFECFD3-A583-4460-F577-A3F570EB781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7724F-57F1-9145-B81F-E0543E932464}">
  <dimension ref="A1:AV29"/>
  <sheetViews>
    <sheetView zoomScale="170" zoomScaleNormal="170" workbookViewId="0">
      <selection activeCell="E36" sqref="E36"/>
    </sheetView>
  </sheetViews>
  <sheetFormatPr baseColWidth="10" defaultRowHeight="16" x14ac:dyDescent="0.2"/>
  <cols>
    <col min="1" max="2" width="10.83203125" customWidth="1"/>
    <col min="7" max="7" width="11.83203125" customWidth="1"/>
    <col min="25" max="25" width="11.83203125" customWidth="1"/>
  </cols>
  <sheetData>
    <row r="1" spans="1:48" x14ac:dyDescent="0.2">
      <c r="A1" t="s">
        <v>11</v>
      </c>
      <c r="C1" t="s">
        <v>10</v>
      </c>
      <c r="D1" t="s">
        <v>0</v>
      </c>
      <c r="E1" t="s">
        <v>1</v>
      </c>
      <c r="F1" t="s">
        <v>2</v>
      </c>
      <c r="G1" t="s">
        <v>3</v>
      </c>
      <c r="H1" t="s">
        <v>4</v>
      </c>
      <c r="I1" t="s">
        <v>5</v>
      </c>
      <c r="J1" t="s">
        <v>6</v>
      </c>
      <c r="K1" t="s">
        <v>7</v>
      </c>
      <c r="L1" t="s">
        <v>8</v>
      </c>
      <c r="M1" t="s">
        <v>9</v>
      </c>
      <c r="N1" t="s">
        <v>10</v>
      </c>
      <c r="O1" t="s">
        <v>0</v>
      </c>
      <c r="P1" t="s">
        <v>1</v>
      </c>
      <c r="Q1" t="s">
        <v>2</v>
      </c>
      <c r="R1" t="s">
        <v>3</v>
      </c>
      <c r="S1" t="s">
        <v>4</v>
      </c>
      <c r="T1" t="s">
        <v>5</v>
      </c>
      <c r="U1" t="s">
        <v>6</v>
      </c>
      <c r="V1" t="s">
        <v>7</v>
      </c>
      <c r="W1" t="s">
        <v>8</v>
      </c>
      <c r="X1" t="s">
        <v>9</v>
      </c>
      <c r="Z1" t="s">
        <v>10</v>
      </c>
      <c r="AA1" t="s">
        <v>0</v>
      </c>
      <c r="AB1" t="s">
        <v>1</v>
      </c>
      <c r="AC1" t="s">
        <v>2</v>
      </c>
      <c r="AD1" t="s">
        <v>3</v>
      </c>
      <c r="AE1" t="s">
        <v>4</v>
      </c>
      <c r="AF1" t="s">
        <v>5</v>
      </c>
      <c r="AG1" t="s">
        <v>6</v>
      </c>
      <c r="AH1" t="s">
        <v>7</v>
      </c>
      <c r="AI1" t="s">
        <v>8</v>
      </c>
      <c r="AJ1" t="s">
        <v>9</v>
      </c>
      <c r="AL1" t="s">
        <v>10</v>
      </c>
      <c r="AM1" t="s">
        <v>0</v>
      </c>
      <c r="AN1" t="s">
        <v>1</v>
      </c>
      <c r="AO1" t="s">
        <v>2</v>
      </c>
      <c r="AP1" t="s">
        <v>3</v>
      </c>
      <c r="AQ1" t="s">
        <v>4</v>
      </c>
      <c r="AR1" t="s">
        <v>5</v>
      </c>
      <c r="AS1" t="s">
        <v>6</v>
      </c>
      <c r="AT1" t="s">
        <v>7</v>
      </c>
      <c r="AU1" t="s">
        <v>8</v>
      </c>
      <c r="AV1" t="s">
        <v>9</v>
      </c>
    </row>
    <row r="2" spans="1:48" x14ac:dyDescent="0.2">
      <c r="A2" t="s">
        <v>12</v>
      </c>
      <c r="B2" t="s">
        <v>13</v>
      </c>
      <c r="C2">
        <v>5</v>
      </c>
      <c r="D2">
        <v>4.5</v>
      </c>
      <c r="E2">
        <v>5.5</v>
      </c>
      <c r="F2">
        <v>5</v>
      </c>
      <c r="G2">
        <v>10</v>
      </c>
      <c r="H2">
        <v>9</v>
      </c>
      <c r="I2">
        <v>7.5</v>
      </c>
      <c r="J2">
        <v>2</v>
      </c>
      <c r="K2">
        <v>1</v>
      </c>
      <c r="L2">
        <v>0</v>
      </c>
      <c r="M2">
        <v>5</v>
      </c>
      <c r="N2" s="3">
        <f>AVERAGE(C2:C4)</f>
        <v>7.833333333333333</v>
      </c>
      <c r="O2" s="3">
        <f t="shared" ref="O2:X2" si="0">AVERAGE(D2:D4)</f>
        <v>4.833333333333333</v>
      </c>
      <c r="P2" s="3">
        <f t="shared" si="0"/>
        <v>7.833333333333333</v>
      </c>
      <c r="Q2" s="3">
        <f t="shared" si="0"/>
        <v>5</v>
      </c>
      <c r="R2" s="3">
        <f t="shared" si="0"/>
        <v>8.5</v>
      </c>
      <c r="S2" s="3">
        <f t="shared" si="0"/>
        <v>8.1666666666666661</v>
      </c>
      <c r="T2" s="3">
        <f t="shared" si="0"/>
        <v>6</v>
      </c>
      <c r="U2" s="3">
        <f t="shared" si="0"/>
        <v>3.8333333333333335</v>
      </c>
      <c r="V2" s="3">
        <f t="shared" si="0"/>
        <v>3.6666666666666665</v>
      </c>
      <c r="W2" s="3">
        <f t="shared" si="0"/>
        <v>0.16666666666666666</v>
      </c>
      <c r="X2" s="3">
        <f t="shared" si="0"/>
        <v>4.166666666666667</v>
      </c>
      <c r="Y2" t="s">
        <v>13</v>
      </c>
      <c r="Z2">
        <f>C2/N$2</f>
        <v>0.63829787234042556</v>
      </c>
      <c r="AA2">
        <f t="shared" ref="AA2:AJ4" si="1">D2/O$2</f>
        <v>0.93103448275862077</v>
      </c>
      <c r="AB2">
        <f t="shared" si="1"/>
        <v>0.7021276595744681</v>
      </c>
      <c r="AC2">
        <f t="shared" si="1"/>
        <v>1</v>
      </c>
      <c r="AD2">
        <f t="shared" si="1"/>
        <v>1.1764705882352942</v>
      </c>
      <c r="AE2">
        <f t="shared" si="1"/>
        <v>1.1020408163265307</v>
      </c>
      <c r="AF2">
        <f t="shared" si="1"/>
        <v>1.25</v>
      </c>
      <c r="AG2">
        <f t="shared" si="1"/>
        <v>0.52173913043478259</v>
      </c>
      <c r="AH2">
        <f t="shared" si="1"/>
        <v>0.27272727272727276</v>
      </c>
      <c r="AI2">
        <f t="shared" si="1"/>
        <v>0</v>
      </c>
      <c r="AJ2">
        <f t="shared" si="1"/>
        <v>1.2</v>
      </c>
      <c r="AK2" t="s">
        <v>13</v>
      </c>
      <c r="AL2">
        <f>C2/N$3</f>
        <v>0.21276595744680851</v>
      </c>
      <c r="AM2">
        <f t="shared" ref="AM2:AV4" si="2">D2/O$3</f>
        <v>0.31034482758620691</v>
      </c>
      <c r="AN2">
        <f t="shared" si="2"/>
        <v>0.23404255319148937</v>
      </c>
      <c r="AO2">
        <f t="shared" si="2"/>
        <v>0.33333333333333331</v>
      </c>
      <c r="AP2">
        <f t="shared" si="2"/>
        <v>0.39215686274509803</v>
      </c>
      <c r="AQ2">
        <f t="shared" si="2"/>
        <v>0.36734693877551022</v>
      </c>
      <c r="AR2">
        <f t="shared" si="2"/>
        <v>0.41666666666666669</v>
      </c>
      <c r="AS2">
        <f t="shared" si="2"/>
        <v>0.17391304347826086</v>
      </c>
      <c r="AT2">
        <f t="shared" si="2"/>
        <v>9.0909090909090912E-2</v>
      </c>
      <c r="AU2">
        <f t="shared" si="2"/>
        <v>0</v>
      </c>
      <c r="AV2">
        <f t="shared" si="2"/>
        <v>0.4</v>
      </c>
    </row>
    <row r="3" spans="1:48" x14ac:dyDescent="0.2">
      <c r="A3" t="s">
        <v>12</v>
      </c>
      <c r="B3" t="s">
        <v>14</v>
      </c>
      <c r="C3">
        <v>10</v>
      </c>
      <c r="D3">
        <v>0</v>
      </c>
      <c r="E3">
        <v>9</v>
      </c>
      <c r="F3">
        <v>7</v>
      </c>
      <c r="G3">
        <v>8</v>
      </c>
      <c r="H3">
        <v>9</v>
      </c>
      <c r="I3">
        <v>9</v>
      </c>
      <c r="J3">
        <v>1</v>
      </c>
      <c r="K3">
        <v>2</v>
      </c>
      <c r="L3">
        <v>0</v>
      </c>
      <c r="M3">
        <v>6</v>
      </c>
      <c r="N3" s="4">
        <f>SUM(C2:C4)</f>
        <v>23.5</v>
      </c>
      <c r="O3" s="4">
        <f t="shared" ref="O3:X3" si="3">SUM(D2:D4)</f>
        <v>14.5</v>
      </c>
      <c r="P3" s="4">
        <f t="shared" si="3"/>
        <v>23.5</v>
      </c>
      <c r="Q3" s="4">
        <f t="shared" si="3"/>
        <v>15</v>
      </c>
      <c r="R3" s="4">
        <f t="shared" si="3"/>
        <v>25.5</v>
      </c>
      <c r="S3" s="4">
        <f t="shared" si="3"/>
        <v>24.5</v>
      </c>
      <c r="T3" s="4">
        <f t="shared" si="3"/>
        <v>18</v>
      </c>
      <c r="U3" s="4">
        <f t="shared" si="3"/>
        <v>11.5</v>
      </c>
      <c r="V3" s="4">
        <f t="shared" si="3"/>
        <v>11</v>
      </c>
      <c r="W3" s="4">
        <f t="shared" si="3"/>
        <v>0.5</v>
      </c>
      <c r="X3" s="4">
        <f t="shared" si="3"/>
        <v>12.5</v>
      </c>
      <c r="Y3" t="s">
        <v>14</v>
      </c>
      <c r="Z3">
        <f>C3/N$2</f>
        <v>1.2765957446808511</v>
      </c>
      <c r="AA3">
        <f t="shared" si="1"/>
        <v>0</v>
      </c>
      <c r="AB3">
        <f t="shared" si="1"/>
        <v>1.1489361702127661</v>
      </c>
      <c r="AC3">
        <f t="shared" si="1"/>
        <v>1.4</v>
      </c>
      <c r="AD3">
        <f t="shared" si="1"/>
        <v>0.94117647058823528</v>
      </c>
      <c r="AE3">
        <f t="shared" si="1"/>
        <v>1.1020408163265307</v>
      </c>
      <c r="AF3">
        <f t="shared" si="1"/>
        <v>1.5</v>
      </c>
      <c r="AG3">
        <f t="shared" si="1"/>
        <v>0.2608695652173913</v>
      </c>
      <c r="AH3">
        <f t="shared" si="1"/>
        <v>0.54545454545454553</v>
      </c>
      <c r="AI3">
        <f t="shared" si="1"/>
        <v>0</v>
      </c>
      <c r="AJ3">
        <f t="shared" si="1"/>
        <v>1.44</v>
      </c>
      <c r="AK3" t="s">
        <v>14</v>
      </c>
      <c r="AL3">
        <f t="shared" ref="AL3:AL4" si="4">C3/N$3</f>
        <v>0.42553191489361702</v>
      </c>
      <c r="AM3">
        <f t="shared" si="2"/>
        <v>0</v>
      </c>
      <c r="AN3">
        <f t="shared" si="2"/>
        <v>0.38297872340425532</v>
      </c>
      <c r="AO3">
        <f t="shared" si="2"/>
        <v>0.46666666666666667</v>
      </c>
      <c r="AP3">
        <f t="shared" si="2"/>
        <v>0.31372549019607843</v>
      </c>
      <c r="AQ3">
        <f t="shared" si="2"/>
        <v>0.36734693877551022</v>
      </c>
      <c r="AR3">
        <f t="shared" si="2"/>
        <v>0.5</v>
      </c>
      <c r="AS3">
        <f t="shared" si="2"/>
        <v>8.6956521739130432E-2</v>
      </c>
      <c r="AT3">
        <f t="shared" si="2"/>
        <v>0.18181818181818182</v>
      </c>
      <c r="AU3">
        <f t="shared" si="2"/>
        <v>0</v>
      </c>
      <c r="AV3">
        <f t="shared" si="2"/>
        <v>0.48</v>
      </c>
    </row>
    <row r="4" spans="1:48" x14ac:dyDescent="0.2">
      <c r="A4" t="s">
        <v>12</v>
      </c>
      <c r="B4" t="s">
        <v>15</v>
      </c>
      <c r="C4">
        <v>8.5</v>
      </c>
      <c r="D4">
        <v>10</v>
      </c>
      <c r="E4">
        <v>9</v>
      </c>
      <c r="F4">
        <v>3</v>
      </c>
      <c r="G4">
        <v>7.5</v>
      </c>
      <c r="H4">
        <v>6.5</v>
      </c>
      <c r="I4">
        <v>1.5</v>
      </c>
      <c r="J4">
        <v>8.5</v>
      </c>
      <c r="K4">
        <v>8</v>
      </c>
      <c r="L4">
        <v>0.5</v>
      </c>
      <c r="M4">
        <v>1.5</v>
      </c>
      <c r="Y4" t="s">
        <v>15</v>
      </c>
      <c r="Z4">
        <f>C4/N$2</f>
        <v>1.0851063829787235</v>
      </c>
      <c r="AA4">
        <f t="shared" si="1"/>
        <v>2.0689655172413794</v>
      </c>
      <c r="AB4">
        <f t="shared" si="1"/>
        <v>1.1489361702127661</v>
      </c>
      <c r="AC4">
        <f t="shared" si="1"/>
        <v>0.6</v>
      </c>
      <c r="AD4">
        <f t="shared" si="1"/>
        <v>0.88235294117647056</v>
      </c>
      <c r="AE4">
        <f t="shared" si="1"/>
        <v>0.79591836734693888</v>
      </c>
      <c r="AF4">
        <f t="shared" si="1"/>
        <v>0.25</v>
      </c>
      <c r="AG4">
        <f t="shared" si="1"/>
        <v>2.2173913043478262</v>
      </c>
      <c r="AH4">
        <f t="shared" si="1"/>
        <v>2.1818181818181821</v>
      </c>
      <c r="AI4">
        <f t="shared" si="1"/>
        <v>3</v>
      </c>
      <c r="AJ4">
        <f t="shared" si="1"/>
        <v>0.36</v>
      </c>
      <c r="AK4" t="s">
        <v>15</v>
      </c>
      <c r="AL4">
        <f t="shared" si="4"/>
        <v>0.36170212765957449</v>
      </c>
      <c r="AM4">
        <f t="shared" si="2"/>
        <v>0.68965517241379315</v>
      </c>
      <c r="AN4">
        <f t="shared" si="2"/>
        <v>0.38297872340425532</v>
      </c>
      <c r="AO4">
        <f t="shared" si="2"/>
        <v>0.2</v>
      </c>
      <c r="AP4">
        <f t="shared" si="2"/>
        <v>0.29411764705882354</v>
      </c>
      <c r="AQ4">
        <f t="shared" si="2"/>
        <v>0.26530612244897961</v>
      </c>
      <c r="AR4">
        <f t="shared" si="2"/>
        <v>8.3333333333333329E-2</v>
      </c>
      <c r="AS4">
        <f t="shared" si="2"/>
        <v>0.73913043478260865</v>
      </c>
      <c r="AT4">
        <f t="shared" si="2"/>
        <v>0.72727272727272729</v>
      </c>
      <c r="AU4">
        <f t="shared" si="2"/>
        <v>1</v>
      </c>
      <c r="AV4">
        <f t="shared" si="2"/>
        <v>0.12</v>
      </c>
    </row>
    <row r="5" spans="1:48" x14ac:dyDescent="0.2">
      <c r="A5" t="s">
        <v>16</v>
      </c>
      <c r="B5" t="s">
        <v>13</v>
      </c>
      <c r="C5">
        <v>0.5</v>
      </c>
      <c r="D5" s="1">
        <v>2</v>
      </c>
      <c r="E5" s="5">
        <v>2.5</v>
      </c>
      <c r="F5">
        <v>1</v>
      </c>
      <c r="G5">
        <v>10</v>
      </c>
      <c r="H5">
        <v>10</v>
      </c>
      <c r="I5">
        <v>10</v>
      </c>
      <c r="J5">
        <v>1.5</v>
      </c>
      <c r="K5">
        <v>0</v>
      </c>
      <c r="L5">
        <v>0.5</v>
      </c>
      <c r="M5">
        <v>5</v>
      </c>
      <c r="N5" s="3">
        <f>AVERAGE(C5:C7)</f>
        <v>6.833333333333333</v>
      </c>
      <c r="O5" s="3">
        <f t="shared" ref="O5:X5" si="5">AVERAGE(D5:D7)</f>
        <v>4.333333333333333</v>
      </c>
      <c r="P5" s="3">
        <f t="shared" si="5"/>
        <v>4.166666666666667</v>
      </c>
      <c r="Q5" s="3">
        <f t="shared" si="5"/>
        <v>1.6666666666666667</v>
      </c>
      <c r="R5" s="3">
        <f t="shared" si="5"/>
        <v>10</v>
      </c>
      <c r="S5" s="3">
        <f t="shared" si="5"/>
        <v>9.3333333333333339</v>
      </c>
      <c r="T5" s="3">
        <f t="shared" si="5"/>
        <v>7.833333333333333</v>
      </c>
      <c r="U5" s="3">
        <f t="shared" si="5"/>
        <v>1.6666666666666667</v>
      </c>
      <c r="V5" s="3">
        <f t="shared" si="5"/>
        <v>2</v>
      </c>
      <c r="W5" s="3">
        <f t="shared" si="5"/>
        <v>1.3333333333333333</v>
      </c>
      <c r="X5" s="3">
        <f t="shared" si="5"/>
        <v>5.833333333333333</v>
      </c>
      <c r="Y5" t="s">
        <v>13</v>
      </c>
      <c r="Z5">
        <f>C5/N$5</f>
        <v>7.3170731707317083E-2</v>
      </c>
      <c r="AA5">
        <f t="shared" ref="AA5:AJ7" si="6">D5/O$5</f>
        <v>0.46153846153846156</v>
      </c>
      <c r="AB5">
        <f t="shared" si="6"/>
        <v>0.6</v>
      </c>
      <c r="AC5">
        <f t="shared" si="6"/>
        <v>0.6</v>
      </c>
      <c r="AD5">
        <f t="shared" si="6"/>
        <v>1</v>
      </c>
      <c r="AE5">
        <f t="shared" si="6"/>
        <v>1.0714285714285714</v>
      </c>
      <c r="AF5">
        <f t="shared" si="6"/>
        <v>1.2765957446808511</v>
      </c>
      <c r="AG5">
        <f t="shared" si="6"/>
        <v>0.89999999999999991</v>
      </c>
      <c r="AH5">
        <f t="shared" si="6"/>
        <v>0</v>
      </c>
      <c r="AI5">
        <f t="shared" si="6"/>
        <v>0.375</v>
      </c>
      <c r="AJ5">
        <f t="shared" si="6"/>
        <v>0.85714285714285721</v>
      </c>
      <c r="AK5" t="s">
        <v>13</v>
      </c>
      <c r="AL5">
        <f>C5/N$6</f>
        <v>2.4390243902439025E-2</v>
      </c>
      <c r="AM5">
        <f t="shared" ref="AM5:AV7" si="7">D5/O$6</f>
        <v>0.15384615384615385</v>
      </c>
      <c r="AN5">
        <f t="shared" si="7"/>
        <v>0.2</v>
      </c>
      <c r="AO5">
        <f t="shared" si="7"/>
        <v>0.2</v>
      </c>
      <c r="AP5">
        <f t="shared" si="7"/>
        <v>0.33333333333333331</v>
      </c>
      <c r="AQ5">
        <f t="shared" si="7"/>
        <v>0.35714285714285715</v>
      </c>
      <c r="AR5">
        <f t="shared" si="7"/>
        <v>0.42553191489361702</v>
      </c>
      <c r="AS5">
        <f t="shared" si="7"/>
        <v>0.3</v>
      </c>
      <c r="AT5">
        <f t="shared" si="7"/>
        <v>0</v>
      </c>
      <c r="AU5">
        <f t="shared" si="7"/>
        <v>0.125</v>
      </c>
      <c r="AV5">
        <f t="shared" si="7"/>
        <v>0.2857142857142857</v>
      </c>
    </row>
    <row r="6" spans="1:48" x14ac:dyDescent="0.2">
      <c r="A6" t="s">
        <v>16</v>
      </c>
      <c r="B6" t="s">
        <v>14</v>
      </c>
      <c r="C6">
        <v>10</v>
      </c>
      <c r="D6" s="1">
        <v>1</v>
      </c>
      <c r="E6" s="5">
        <v>0</v>
      </c>
      <c r="F6">
        <v>2</v>
      </c>
      <c r="G6">
        <v>10</v>
      </c>
      <c r="H6">
        <v>8</v>
      </c>
      <c r="I6">
        <v>5</v>
      </c>
      <c r="J6">
        <v>0</v>
      </c>
      <c r="K6">
        <v>2.5</v>
      </c>
      <c r="L6">
        <v>1.5</v>
      </c>
      <c r="M6">
        <v>5</v>
      </c>
      <c r="N6" s="4">
        <f>SUM(C5:C7)</f>
        <v>20.5</v>
      </c>
      <c r="O6" s="4">
        <f t="shared" ref="O6:X6" si="8">SUM(D5:D7)</f>
        <v>13</v>
      </c>
      <c r="P6" s="4">
        <f t="shared" si="8"/>
        <v>12.5</v>
      </c>
      <c r="Q6" s="4">
        <f t="shared" si="8"/>
        <v>5</v>
      </c>
      <c r="R6" s="4">
        <f t="shared" si="8"/>
        <v>30</v>
      </c>
      <c r="S6" s="4">
        <f t="shared" si="8"/>
        <v>28</v>
      </c>
      <c r="T6" s="4">
        <f t="shared" si="8"/>
        <v>23.5</v>
      </c>
      <c r="U6" s="4">
        <f t="shared" si="8"/>
        <v>5</v>
      </c>
      <c r="V6" s="4">
        <f t="shared" si="8"/>
        <v>6</v>
      </c>
      <c r="W6" s="4">
        <f t="shared" si="8"/>
        <v>4</v>
      </c>
      <c r="X6" s="4">
        <f t="shared" si="8"/>
        <v>17.5</v>
      </c>
      <c r="Y6" t="s">
        <v>14</v>
      </c>
      <c r="Z6">
        <f>C6/N$5</f>
        <v>1.4634146341463414</v>
      </c>
      <c r="AA6">
        <f t="shared" si="6"/>
        <v>0.23076923076923078</v>
      </c>
      <c r="AB6">
        <f t="shared" si="6"/>
        <v>0</v>
      </c>
      <c r="AC6">
        <f t="shared" si="6"/>
        <v>1.2</v>
      </c>
      <c r="AD6">
        <f t="shared" si="6"/>
        <v>1</v>
      </c>
      <c r="AE6">
        <f t="shared" si="6"/>
        <v>0.8571428571428571</v>
      </c>
      <c r="AF6">
        <f t="shared" si="6"/>
        <v>0.63829787234042556</v>
      </c>
      <c r="AG6">
        <f t="shared" si="6"/>
        <v>0</v>
      </c>
      <c r="AH6">
        <f t="shared" si="6"/>
        <v>1.25</v>
      </c>
      <c r="AI6">
        <f t="shared" si="6"/>
        <v>1.125</v>
      </c>
      <c r="AJ6">
        <f t="shared" si="6"/>
        <v>0.85714285714285721</v>
      </c>
      <c r="AK6" t="s">
        <v>14</v>
      </c>
      <c r="AL6">
        <f t="shared" ref="AL6:AL7" si="9">C6/N$6</f>
        <v>0.48780487804878048</v>
      </c>
      <c r="AM6">
        <f t="shared" si="7"/>
        <v>7.6923076923076927E-2</v>
      </c>
      <c r="AN6">
        <f t="shared" si="7"/>
        <v>0</v>
      </c>
      <c r="AO6">
        <f t="shared" si="7"/>
        <v>0.4</v>
      </c>
      <c r="AP6">
        <f t="shared" si="7"/>
        <v>0.33333333333333331</v>
      </c>
      <c r="AQ6">
        <f t="shared" si="7"/>
        <v>0.2857142857142857</v>
      </c>
      <c r="AR6">
        <f t="shared" si="7"/>
        <v>0.21276595744680851</v>
      </c>
      <c r="AS6">
        <f t="shared" si="7"/>
        <v>0</v>
      </c>
      <c r="AT6">
        <f t="shared" si="7"/>
        <v>0.41666666666666669</v>
      </c>
      <c r="AU6">
        <f t="shared" si="7"/>
        <v>0.375</v>
      </c>
      <c r="AV6">
        <f t="shared" si="7"/>
        <v>0.2857142857142857</v>
      </c>
    </row>
    <row r="7" spans="1:48" x14ac:dyDescent="0.2">
      <c r="A7" t="s">
        <v>16</v>
      </c>
      <c r="B7" t="s">
        <v>15</v>
      </c>
      <c r="C7">
        <v>10</v>
      </c>
      <c r="D7" s="1">
        <v>10</v>
      </c>
      <c r="E7" s="5">
        <v>10</v>
      </c>
      <c r="F7">
        <v>2</v>
      </c>
      <c r="G7">
        <v>10</v>
      </c>
      <c r="H7">
        <v>10</v>
      </c>
      <c r="I7">
        <v>8.5</v>
      </c>
      <c r="J7">
        <v>3.5</v>
      </c>
      <c r="K7">
        <v>3.5</v>
      </c>
      <c r="L7">
        <v>2</v>
      </c>
      <c r="M7">
        <v>7.5</v>
      </c>
      <c r="Y7" t="s">
        <v>15</v>
      </c>
      <c r="Z7">
        <f>C7/N$5</f>
        <v>1.4634146341463414</v>
      </c>
      <c r="AA7">
        <f t="shared" si="6"/>
        <v>2.3076923076923079</v>
      </c>
      <c r="AB7">
        <f t="shared" si="6"/>
        <v>2.4</v>
      </c>
      <c r="AC7">
        <f t="shared" si="6"/>
        <v>1.2</v>
      </c>
      <c r="AD7">
        <f t="shared" si="6"/>
        <v>1</v>
      </c>
      <c r="AE7">
        <f t="shared" si="6"/>
        <v>1.0714285714285714</v>
      </c>
      <c r="AF7">
        <f t="shared" si="6"/>
        <v>1.0851063829787235</v>
      </c>
      <c r="AG7">
        <f t="shared" si="6"/>
        <v>2.1</v>
      </c>
      <c r="AH7">
        <f t="shared" si="6"/>
        <v>1.75</v>
      </c>
      <c r="AI7">
        <f t="shared" si="6"/>
        <v>1.5</v>
      </c>
      <c r="AJ7">
        <f t="shared" si="6"/>
        <v>1.2857142857142858</v>
      </c>
      <c r="AK7" t="s">
        <v>15</v>
      </c>
      <c r="AL7">
        <f t="shared" si="9"/>
        <v>0.48780487804878048</v>
      </c>
      <c r="AM7">
        <f t="shared" si="7"/>
        <v>0.76923076923076927</v>
      </c>
      <c r="AN7">
        <f t="shared" si="7"/>
        <v>0.8</v>
      </c>
      <c r="AO7">
        <f t="shared" si="7"/>
        <v>0.4</v>
      </c>
      <c r="AP7">
        <f t="shared" si="7"/>
        <v>0.33333333333333331</v>
      </c>
      <c r="AQ7">
        <f t="shared" si="7"/>
        <v>0.35714285714285715</v>
      </c>
      <c r="AR7">
        <f t="shared" si="7"/>
        <v>0.36170212765957449</v>
      </c>
      <c r="AS7">
        <f t="shared" si="7"/>
        <v>0.7</v>
      </c>
      <c r="AT7">
        <f t="shared" si="7"/>
        <v>0.58333333333333337</v>
      </c>
      <c r="AU7">
        <f t="shared" si="7"/>
        <v>0.5</v>
      </c>
      <c r="AV7">
        <f t="shared" si="7"/>
        <v>0.42857142857142855</v>
      </c>
    </row>
    <row r="8" spans="1:48" x14ac:dyDescent="0.2">
      <c r="A8" t="s">
        <v>17</v>
      </c>
      <c r="B8" t="s">
        <v>13</v>
      </c>
      <c r="C8">
        <v>2</v>
      </c>
      <c r="D8">
        <v>4.5</v>
      </c>
      <c r="E8">
        <v>1.5</v>
      </c>
      <c r="F8">
        <v>0</v>
      </c>
      <c r="G8">
        <v>10</v>
      </c>
      <c r="H8">
        <v>6.5</v>
      </c>
      <c r="I8">
        <v>10</v>
      </c>
      <c r="J8">
        <v>0.5</v>
      </c>
      <c r="K8">
        <v>0</v>
      </c>
      <c r="L8">
        <v>0</v>
      </c>
      <c r="M8">
        <v>1.5</v>
      </c>
      <c r="N8" s="3">
        <f>AVERAGE(C8:C10)</f>
        <v>6</v>
      </c>
      <c r="O8" s="3">
        <f t="shared" ref="O8:X8" si="10">AVERAGE(D8:D10)</f>
        <v>4.833333333333333</v>
      </c>
      <c r="P8" s="3">
        <f t="shared" si="10"/>
        <v>4.5</v>
      </c>
      <c r="Q8" s="3">
        <f t="shared" si="10"/>
        <v>1.1666666666666667</v>
      </c>
      <c r="R8" s="3">
        <f t="shared" si="10"/>
        <v>5.5</v>
      </c>
      <c r="S8" s="3">
        <f t="shared" si="10"/>
        <v>6.333333333333333</v>
      </c>
      <c r="T8" s="3">
        <f t="shared" si="10"/>
        <v>4.833333333333333</v>
      </c>
      <c r="U8" s="3">
        <f t="shared" si="10"/>
        <v>4.333333333333333</v>
      </c>
      <c r="V8" s="3">
        <f t="shared" si="10"/>
        <v>1</v>
      </c>
      <c r="W8" s="3">
        <f t="shared" si="10"/>
        <v>2.8333333333333335</v>
      </c>
      <c r="X8" s="3">
        <f t="shared" si="10"/>
        <v>0.5</v>
      </c>
      <c r="Y8" t="s">
        <v>13</v>
      </c>
      <c r="Z8">
        <f>C8/N$8</f>
        <v>0.33333333333333331</v>
      </c>
      <c r="AA8">
        <f t="shared" ref="AA8:AJ8" si="11">D8/O$8</f>
        <v>0.93103448275862077</v>
      </c>
      <c r="AB8">
        <f t="shared" si="11"/>
        <v>0.33333333333333331</v>
      </c>
      <c r="AC8">
        <f t="shared" si="11"/>
        <v>0</v>
      </c>
      <c r="AD8">
        <f t="shared" si="11"/>
        <v>1.8181818181818181</v>
      </c>
      <c r="AE8">
        <f t="shared" si="11"/>
        <v>1.0263157894736843</v>
      </c>
      <c r="AF8">
        <f t="shared" si="11"/>
        <v>2.0689655172413794</v>
      </c>
      <c r="AG8">
        <f t="shared" si="11"/>
        <v>0.11538461538461539</v>
      </c>
      <c r="AH8">
        <f t="shared" si="11"/>
        <v>0</v>
      </c>
      <c r="AI8">
        <f t="shared" si="11"/>
        <v>0</v>
      </c>
      <c r="AJ8">
        <f t="shared" si="11"/>
        <v>3</v>
      </c>
      <c r="AK8" t="s">
        <v>13</v>
      </c>
      <c r="AL8">
        <f>C8/N$9</f>
        <v>0.1111111111111111</v>
      </c>
      <c r="AM8">
        <f t="shared" ref="AM8:AV10" si="12">D8/O$9</f>
        <v>0.31034482758620691</v>
      </c>
      <c r="AN8">
        <f t="shared" si="12"/>
        <v>0.1111111111111111</v>
      </c>
      <c r="AO8">
        <f t="shared" si="12"/>
        <v>0</v>
      </c>
      <c r="AP8">
        <f t="shared" si="12"/>
        <v>0.60606060606060608</v>
      </c>
      <c r="AQ8">
        <f t="shared" si="12"/>
        <v>0.34210526315789475</v>
      </c>
      <c r="AR8">
        <f t="shared" si="12"/>
        <v>0.68965517241379315</v>
      </c>
      <c r="AS8">
        <f t="shared" si="12"/>
        <v>3.8461538461538464E-2</v>
      </c>
      <c r="AT8">
        <f t="shared" si="12"/>
        <v>0</v>
      </c>
      <c r="AU8">
        <f t="shared" si="12"/>
        <v>0</v>
      </c>
      <c r="AV8">
        <f t="shared" si="12"/>
        <v>1</v>
      </c>
    </row>
    <row r="9" spans="1:48" x14ac:dyDescent="0.2">
      <c r="A9" t="s">
        <v>17</v>
      </c>
      <c r="B9" t="s">
        <v>14</v>
      </c>
      <c r="C9">
        <v>10</v>
      </c>
      <c r="D9">
        <v>0</v>
      </c>
      <c r="E9">
        <v>10</v>
      </c>
      <c r="F9">
        <v>2</v>
      </c>
      <c r="G9">
        <v>3</v>
      </c>
      <c r="H9">
        <v>2.5</v>
      </c>
      <c r="I9">
        <v>4.5</v>
      </c>
      <c r="J9">
        <v>2.5</v>
      </c>
      <c r="K9">
        <v>0.5</v>
      </c>
      <c r="L9">
        <v>2</v>
      </c>
      <c r="M9">
        <v>0</v>
      </c>
      <c r="N9" s="4">
        <f>SUM(C8:C10)</f>
        <v>18</v>
      </c>
      <c r="O9" s="4">
        <f t="shared" ref="O9:X9" si="13">SUM(D8:D10)</f>
        <v>14.5</v>
      </c>
      <c r="P9" s="4">
        <f t="shared" si="13"/>
        <v>13.5</v>
      </c>
      <c r="Q9" s="4">
        <f t="shared" si="13"/>
        <v>3.5</v>
      </c>
      <c r="R9" s="4">
        <f t="shared" si="13"/>
        <v>16.5</v>
      </c>
      <c r="S9" s="4">
        <f t="shared" si="13"/>
        <v>19</v>
      </c>
      <c r="T9" s="4">
        <f t="shared" si="13"/>
        <v>14.5</v>
      </c>
      <c r="U9" s="4">
        <f t="shared" si="13"/>
        <v>13</v>
      </c>
      <c r="V9" s="4">
        <f t="shared" si="13"/>
        <v>3</v>
      </c>
      <c r="W9" s="4">
        <f t="shared" si="13"/>
        <v>8.5</v>
      </c>
      <c r="X9" s="4">
        <f t="shared" si="13"/>
        <v>1.5</v>
      </c>
      <c r="Y9" t="s">
        <v>14</v>
      </c>
      <c r="Z9">
        <f>C9/N$8</f>
        <v>1.6666666666666667</v>
      </c>
      <c r="AA9">
        <f t="shared" ref="AA9:AA10" si="14">D9/O$8</f>
        <v>0</v>
      </c>
      <c r="AB9">
        <f t="shared" ref="AB9:AB10" si="15">E9/P$8</f>
        <v>2.2222222222222223</v>
      </c>
      <c r="AC9">
        <f t="shared" ref="AC9:AC10" si="16">F9/Q$8</f>
        <v>1.7142857142857142</v>
      </c>
      <c r="AD9">
        <f t="shared" ref="AD9:AD10" si="17">G9/R$8</f>
        <v>0.54545454545454541</v>
      </c>
      <c r="AE9">
        <f t="shared" ref="AE9:AE10" si="18">H9/S$8</f>
        <v>0.39473684210526316</v>
      </c>
      <c r="AF9">
        <f t="shared" ref="AF9:AF10" si="19">I9/T$8</f>
        <v>0.93103448275862077</v>
      </c>
      <c r="AG9">
        <f t="shared" ref="AG9:AG10" si="20">J9/U$8</f>
        <v>0.57692307692307698</v>
      </c>
      <c r="AH9">
        <f t="shared" ref="AH9:AH10" si="21">K9/V$8</f>
        <v>0.5</v>
      </c>
      <c r="AI9">
        <f t="shared" ref="AI9:AI10" si="22">L9/W$8</f>
        <v>0.70588235294117641</v>
      </c>
      <c r="AJ9">
        <f t="shared" ref="AJ9:AJ10" si="23">M9/X$8</f>
        <v>0</v>
      </c>
      <c r="AK9" t="s">
        <v>14</v>
      </c>
      <c r="AL9">
        <f t="shared" ref="AL9:AL10" si="24">C9/N$9</f>
        <v>0.55555555555555558</v>
      </c>
      <c r="AM9">
        <f t="shared" si="12"/>
        <v>0</v>
      </c>
      <c r="AN9">
        <f t="shared" si="12"/>
        <v>0.7407407407407407</v>
      </c>
      <c r="AO9">
        <f t="shared" si="12"/>
        <v>0.5714285714285714</v>
      </c>
      <c r="AP9">
        <f t="shared" si="12"/>
        <v>0.18181818181818182</v>
      </c>
      <c r="AQ9">
        <f t="shared" si="12"/>
        <v>0.13157894736842105</v>
      </c>
      <c r="AR9">
        <f t="shared" si="12"/>
        <v>0.31034482758620691</v>
      </c>
      <c r="AS9">
        <f t="shared" si="12"/>
        <v>0.19230769230769232</v>
      </c>
      <c r="AT9">
        <f t="shared" si="12"/>
        <v>0.16666666666666666</v>
      </c>
      <c r="AU9">
        <f t="shared" si="12"/>
        <v>0.23529411764705882</v>
      </c>
      <c r="AV9">
        <f t="shared" si="12"/>
        <v>0</v>
      </c>
    </row>
    <row r="10" spans="1:48" x14ac:dyDescent="0.2">
      <c r="A10" t="s">
        <v>17</v>
      </c>
      <c r="B10" t="s">
        <v>15</v>
      </c>
      <c r="C10">
        <v>6</v>
      </c>
      <c r="D10">
        <v>10</v>
      </c>
      <c r="E10">
        <v>2</v>
      </c>
      <c r="F10">
        <v>1.5</v>
      </c>
      <c r="G10">
        <v>3.5</v>
      </c>
      <c r="H10">
        <v>10</v>
      </c>
      <c r="I10">
        <v>0</v>
      </c>
      <c r="J10">
        <v>10</v>
      </c>
      <c r="K10">
        <v>2.5</v>
      </c>
      <c r="L10">
        <v>6.5</v>
      </c>
      <c r="M10">
        <v>0</v>
      </c>
      <c r="Y10" t="s">
        <v>15</v>
      </c>
      <c r="Z10">
        <f>C10/N$8</f>
        <v>1</v>
      </c>
      <c r="AA10">
        <f t="shared" si="14"/>
        <v>2.0689655172413794</v>
      </c>
      <c r="AB10">
        <f t="shared" si="15"/>
        <v>0.44444444444444442</v>
      </c>
      <c r="AC10">
        <f t="shared" si="16"/>
        <v>1.2857142857142856</v>
      </c>
      <c r="AD10">
        <f t="shared" si="17"/>
        <v>0.63636363636363635</v>
      </c>
      <c r="AE10">
        <f t="shared" si="18"/>
        <v>1.5789473684210527</v>
      </c>
      <c r="AF10">
        <f t="shared" si="19"/>
        <v>0</v>
      </c>
      <c r="AG10">
        <f t="shared" si="20"/>
        <v>2.3076923076923079</v>
      </c>
      <c r="AH10">
        <f t="shared" si="21"/>
        <v>2.5</v>
      </c>
      <c r="AI10">
        <f t="shared" si="22"/>
        <v>2.2941176470588234</v>
      </c>
      <c r="AJ10">
        <f t="shared" si="23"/>
        <v>0</v>
      </c>
      <c r="AK10" t="s">
        <v>15</v>
      </c>
      <c r="AL10">
        <f t="shared" si="24"/>
        <v>0.33333333333333331</v>
      </c>
      <c r="AM10">
        <f t="shared" si="12"/>
        <v>0.68965517241379315</v>
      </c>
      <c r="AN10">
        <f t="shared" si="12"/>
        <v>0.14814814814814814</v>
      </c>
      <c r="AO10">
        <f t="shared" si="12"/>
        <v>0.42857142857142855</v>
      </c>
      <c r="AP10">
        <f t="shared" si="12"/>
        <v>0.21212121212121213</v>
      </c>
      <c r="AQ10">
        <f t="shared" si="12"/>
        <v>0.52631578947368418</v>
      </c>
      <c r="AR10">
        <f t="shared" si="12"/>
        <v>0</v>
      </c>
      <c r="AS10">
        <f t="shared" si="12"/>
        <v>0.76923076923076927</v>
      </c>
      <c r="AT10">
        <f t="shared" si="12"/>
        <v>0.83333333333333337</v>
      </c>
      <c r="AU10">
        <f t="shared" si="12"/>
        <v>0.76470588235294112</v>
      </c>
      <c r="AV10">
        <f t="shared" si="12"/>
        <v>0</v>
      </c>
    </row>
    <row r="11" spans="1:48" x14ac:dyDescent="0.2">
      <c r="A11" t="s">
        <v>18</v>
      </c>
      <c r="B11" t="s">
        <v>13</v>
      </c>
      <c r="C11">
        <v>5</v>
      </c>
      <c r="D11">
        <v>6.5</v>
      </c>
      <c r="E11">
        <v>7</v>
      </c>
      <c r="F11">
        <v>1</v>
      </c>
      <c r="G11">
        <v>9</v>
      </c>
      <c r="H11">
        <v>9</v>
      </c>
      <c r="I11">
        <v>2</v>
      </c>
      <c r="J11">
        <v>2</v>
      </c>
      <c r="K11">
        <v>2</v>
      </c>
      <c r="L11">
        <v>5</v>
      </c>
      <c r="M11">
        <v>5</v>
      </c>
      <c r="N11" s="3">
        <f>AVERAGE(C11:C13)</f>
        <v>5.333333333333333</v>
      </c>
      <c r="O11" s="3">
        <f t="shared" ref="O11:X11" si="25">AVERAGE(D11:D13)</f>
        <v>5.5</v>
      </c>
      <c r="P11" s="3">
        <f t="shared" si="25"/>
        <v>8</v>
      </c>
      <c r="Q11" s="3">
        <f t="shared" si="25"/>
        <v>4</v>
      </c>
      <c r="R11" s="3">
        <f t="shared" si="25"/>
        <v>6</v>
      </c>
      <c r="S11" s="3">
        <f t="shared" si="25"/>
        <v>5.5</v>
      </c>
      <c r="T11" s="3">
        <f t="shared" si="25"/>
        <v>4.833333333333333</v>
      </c>
      <c r="U11" s="3">
        <f t="shared" si="25"/>
        <v>3.6666666666666665</v>
      </c>
      <c r="V11" s="3">
        <f t="shared" si="25"/>
        <v>3.1666666666666665</v>
      </c>
      <c r="W11" s="3">
        <f t="shared" si="25"/>
        <v>3.3333333333333335</v>
      </c>
      <c r="X11" s="3">
        <f t="shared" si="25"/>
        <v>5.333333333333333</v>
      </c>
      <c r="Y11" t="s">
        <v>13</v>
      </c>
      <c r="Z11">
        <f>C11/N$11</f>
        <v>0.9375</v>
      </c>
      <c r="AA11">
        <f t="shared" ref="AA11:AJ13" si="26">D11/O$11</f>
        <v>1.1818181818181819</v>
      </c>
      <c r="AB11">
        <f t="shared" si="26"/>
        <v>0.875</v>
      </c>
      <c r="AC11">
        <f t="shared" si="26"/>
        <v>0.25</v>
      </c>
      <c r="AD11">
        <f t="shared" si="26"/>
        <v>1.5</v>
      </c>
      <c r="AE11">
        <f t="shared" si="26"/>
        <v>1.6363636363636365</v>
      </c>
      <c r="AF11">
        <f t="shared" si="26"/>
        <v>0.41379310344827591</v>
      </c>
      <c r="AG11">
        <f t="shared" si="26"/>
        <v>0.54545454545454553</v>
      </c>
      <c r="AH11">
        <f t="shared" si="26"/>
        <v>0.63157894736842113</v>
      </c>
      <c r="AI11">
        <f t="shared" si="26"/>
        <v>1.5</v>
      </c>
      <c r="AJ11">
        <f t="shared" si="26"/>
        <v>0.9375</v>
      </c>
      <c r="AK11" t="s">
        <v>13</v>
      </c>
      <c r="AL11">
        <f>C11/N$12</f>
        <v>0.3125</v>
      </c>
      <c r="AM11">
        <f t="shared" ref="AM11:AV13" si="27">D11/O$12</f>
        <v>0.39393939393939392</v>
      </c>
      <c r="AN11">
        <f t="shared" si="27"/>
        <v>0.29166666666666669</v>
      </c>
      <c r="AO11">
        <f t="shared" si="27"/>
        <v>8.3333333333333329E-2</v>
      </c>
      <c r="AP11">
        <f t="shared" si="27"/>
        <v>0.5</v>
      </c>
      <c r="AQ11">
        <f t="shared" si="27"/>
        <v>0.54545454545454541</v>
      </c>
      <c r="AR11">
        <f t="shared" si="27"/>
        <v>0.13793103448275862</v>
      </c>
      <c r="AS11">
        <f t="shared" si="27"/>
        <v>0.18181818181818182</v>
      </c>
      <c r="AT11">
        <f t="shared" si="27"/>
        <v>0.21052631578947367</v>
      </c>
      <c r="AU11">
        <f t="shared" si="27"/>
        <v>0.5</v>
      </c>
      <c r="AV11">
        <f t="shared" si="27"/>
        <v>0.3125</v>
      </c>
    </row>
    <row r="12" spans="1:48" x14ac:dyDescent="0.2">
      <c r="A12" t="s">
        <v>18</v>
      </c>
      <c r="B12" t="s">
        <v>14</v>
      </c>
      <c r="C12">
        <v>6.5</v>
      </c>
      <c r="D12">
        <v>1</v>
      </c>
      <c r="E12">
        <v>9</v>
      </c>
      <c r="F12">
        <v>8</v>
      </c>
      <c r="G12">
        <v>3.5</v>
      </c>
      <c r="H12">
        <v>2.5</v>
      </c>
      <c r="I12">
        <v>8.5</v>
      </c>
      <c r="J12">
        <v>1</v>
      </c>
      <c r="K12">
        <v>1</v>
      </c>
      <c r="L12">
        <v>2.5</v>
      </c>
      <c r="M12">
        <v>8.5</v>
      </c>
      <c r="N12" s="4">
        <f>SUM(C11:C13)</f>
        <v>16</v>
      </c>
      <c r="O12" s="4">
        <f t="shared" ref="O12:X12" si="28">SUM(D11:D13)</f>
        <v>16.5</v>
      </c>
      <c r="P12" s="4">
        <f t="shared" si="28"/>
        <v>24</v>
      </c>
      <c r="Q12" s="4">
        <f t="shared" si="28"/>
        <v>12</v>
      </c>
      <c r="R12" s="4">
        <f t="shared" si="28"/>
        <v>18</v>
      </c>
      <c r="S12" s="4">
        <f t="shared" si="28"/>
        <v>16.5</v>
      </c>
      <c r="T12" s="4">
        <f t="shared" si="28"/>
        <v>14.5</v>
      </c>
      <c r="U12" s="4">
        <f t="shared" si="28"/>
        <v>11</v>
      </c>
      <c r="V12" s="4">
        <f t="shared" si="28"/>
        <v>9.5</v>
      </c>
      <c r="W12" s="4">
        <f t="shared" si="28"/>
        <v>10</v>
      </c>
      <c r="X12" s="4">
        <f t="shared" si="28"/>
        <v>16</v>
      </c>
      <c r="Y12" t="s">
        <v>14</v>
      </c>
      <c r="Z12">
        <f>C12/N$11</f>
        <v>1.21875</v>
      </c>
      <c r="AA12">
        <f t="shared" si="26"/>
        <v>0.18181818181818182</v>
      </c>
      <c r="AB12">
        <f t="shared" si="26"/>
        <v>1.125</v>
      </c>
      <c r="AC12">
        <f t="shared" si="26"/>
        <v>2</v>
      </c>
      <c r="AD12">
        <f t="shared" si="26"/>
        <v>0.58333333333333337</v>
      </c>
      <c r="AE12">
        <f t="shared" si="26"/>
        <v>0.45454545454545453</v>
      </c>
      <c r="AF12">
        <f t="shared" si="26"/>
        <v>1.7586206896551726</v>
      </c>
      <c r="AG12">
        <f t="shared" si="26"/>
        <v>0.27272727272727276</v>
      </c>
      <c r="AH12">
        <f t="shared" si="26"/>
        <v>0.31578947368421056</v>
      </c>
      <c r="AI12">
        <f t="shared" si="26"/>
        <v>0.75</v>
      </c>
      <c r="AJ12">
        <f t="shared" si="26"/>
        <v>1.59375</v>
      </c>
      <c r="AK12" t="s">
        <v>14</v>
      </c>
      <c r="AL12">
        <f t="shared" ref="AL12:AL13" si="29">C12/N$12</f>
        <v>0.40625</v>
      </c>
      <c r="AM12">
        <f t="shared" si="27"/>
        <v>6.0606060606060608E-2</v>
      </c>
      <c r="AN12">
        <f t="shared" si="27"/>
        <v>0.375</v>
      </c>
      <c r="AO12">
        <f t="shared" si="27"/>
        <v>0.66666666666666663</v>
      </c>
      <c r="AP12">
        <f t="shared" si="27"/>
        <v>0.19444444444444445</v>
      </c>
      <c r="AQ12">
        <f t="shared" si="27"/>
        <v>0.15151515151515152</v>
      </c>
      <c r="AR12">
        <f t="shared" si="27"/>
        <v>0.58620689655172409</v>
      </c>
      <c r="AS12">
        <f t="shared" si="27"/>
        <v>9.0909090909090912E-2</v>
      </c>
      <c r="AT12">
        <f t="shared" si="27"/>
        <v>0.10526315789473684</v>
      </c>
      <c r="AU12">
        <f t="shared" si="27"/>
        <v>0.25</v>
      </c>
      <c r="AV12">
        <f t="shared" si="27"/>
        <v>0.53125</v>
      </c>
    </row>
    <row r="13" spans="1:48" x14ac:dyDescent="0.2">
      <c r="A13" t="s">
        <v>18</v>
      </c>
      <c r="B13" t="s">
        <v>15</v>
      </c>
      <c r="C13">
        <v>4.5</v>
      </c>
      <c r="D13">
        <v>9</v>
      </c>
      <c r="E13">
        <v>8</v>
      </c>
      <c r="F13">
        <v>3</v>
      </c>
      <c r="G13">
        <v>5.5</v>
      </c>
      <c r="H13">
        <v>5</v>
      </c>
      <c r="I13">
        <v>4</v>
      </c>
      <c r="J13">
        <v>8</v>
      </c>
      <c r="K13">
        <v>6.5</v>
      </c>
      <c r="L13">
        <v>2.5</v>
      </c>
      <c r="M13">
        <v>2.5</v>
      </c>
      <c r="Y13" t="s">
        <v>15</v>
      </c>
      <c r="Z13">
        <f>C13/N$11</f>
        <v>0.84375</v>
      </c>
      <c r="AA13">
        <f t="shared" si="26"/>
        <v>1.6363636363636365</v>
      </c>
      <c r="AB13">
        <f t="shared" si="26"/>
        <v>1</v>
      </c>
      <c r="AC13">
        <f t="shared" si="26"/>
        <v>0.75</v>
      </c>
      <c r="AD13">
        <f t="shared" si="26"/>
        <v>0.91666666666666663</v>
      </c>
      <c r="AE13">
        <f t="shared" si="26"/>
        <v>0.90909090909090906</v>
      </c>
      <c r="AF13">
        <f t="shared" si="26"/>
        <v>0.82758620689655182</v>
      </c>
      <c r="AG13">
        <f t="shared" si="26"/>
        <v>2.1818181818181821</v>
      </c>
      <c r="AH13">
        <f t="shared" si="26"/>
        <v>2.0526315789473686</v>
      </c>
      <c r="AI13">
        <f t="shared" si="26"/>
        <v>0.75</v>
      </c>
      <c r="AJ13">
        <f t="shared" si="26"/>
        <v>0.46875</v>
      </c>
      <c r="AK13" t="s">
        <v>15</v>
      </c>
      <c r="AL13">
        <f t="shared" si="29"/>
        <v>0.28125</v>
      </c>
      <c r="AM13">
        <f t="shared" si="27"/>
        <v>0.54545454545454541</v>
      </c>
      <c r="AN13">
        <f t="shared" si="27"/>
        <v>0.33333333333333331</v>
      </c>
      <c r="AO13">
        <f t="shared" si="27"/>
        <v>0.25</v>
      </c>
      <c r="AP13">
        <f t="shared" si="27"/>
        <v>0.30555555555555558</v>
      </c>
      <c r="AQ13">
        <f t="shared" si="27"/>
        <v>0.30303030303030304</v>
      </c>
      <c r="AR13">
        <f t="shared" si="27"/>
        <v>0.27586206896551724</v>
      </c>
      <c r="AS13">
        <f t="shared" si="27"/>
        <v>0.72727272727272729</v>
      </c>
      <c r="AT13">
        <f t="shared" si="27"/>
        <v>0.68421052631578949</v>
      </c>
      <c r="AU13">
        <f t="shared" si="27"/>
        <v>0.25</v>
      </c>
      <c r="AV13">
        <f t="shared" si="27"/>
        <v>0.15625</v>
      </c>
    </row>
    <row r="14" spans="1:48" x14ac:dyDescent="0.2">
      <c r="A14" t="s">
        <v>19</v>
      </c>
      <c r="B14" t="s">
        <v>13</v>
      </c>
      <c r="C14">
        <v>4</v>
      </c>
      <c r="D14">
        <v>5</v>
      </c>
      <c r="E14">
        <v>6.5</v>
      </c>
      <c r="F14">
        <v>3.5</v>
      </c>
      <c r="G14">
        <v>8.5</v>
      </c>
      <c r="H14">
        <v>8.5</v>
      </c>
      <c r="I14">
        <v>7.5</v>
      </c>
      <c r="J14">
        <v>1</v>
      </c>
      <c r="K14">
        <v>0.5</v>
      </c>
      <c r="L14">
        <v>0.5</v>
      </c>
      <c r="M14">
        <v>8</v>
      </c>
      <c r="N14" s="3">
        <f>AVERAGE(C14:C16)</f>
        <v>5</v>
      </c>
      <c r="O14" s="3">
        <f t="shared" ref="O14:X14" si="30">AVERAGE(D14:D16)</f>
        <v>5</v>
      </c>
      <c r="P14" s="3">
        <f t="shared" si="30"/>
        <v>6.5</v>
      </c>
      <c r="Q14" s="3">
        <f t="shared" si="30"/>
        <v>5.833333333333333</v>
      </c>
      <c r="R14" s="3">
        <f t="shared" si="30"/>
        <v>5</v>
      </c>
      <c r="S14" s="3">
        <f t="shared" si="30"/>
        <v>5.5</v>
      </c>
      <c r="T14" s="3">
        <f t="shared" si="30"/>
        <v>3.5</v>
      </c>
      <c r="U14" s="3">
        <f t="shared" si="30"/>
        <v>4</v>
      </c>
      <c r="V14" s="3">
        <f t="shared" si="30"/>
        <v>2.8333333333333335</v>
      </c>
      <c r="W14" s="3">
        <f t="shared" si="30"/>
        <v>2</v>
      </c>
      <c r="X14" s="3">
        <f t="shared" si="30"/>
        <v>5.666666666666667</v>
      </c>
      <c r="Y14" t="s">
        <v>13</v>
      </c>
      <c r="Z14">
        <f>C14/N$14</f>
        <v>0.8</v>
      </c>
      <c r="AA14">
        <f t="shared" ref="AA14:AJ16" si="31">D14/O$14</f>
        <v>1</v>
      </c>
      <c r="AB14">
        <f t="shared" si="31"/>
        <v>1</v>
      </c>
      <c r="AC14">
        <f t="shared" si="31"/>
        <v>0.6</v>
      </c>
      <c r="AD14">
        <f t="shared" si="31"/>
        <v>1.7</v>
      </c>
      <c r="AE14">
        <f t="shared" si="31"/>
        <v>1.5454545454545454</v>
      </c>
      <c r="AF14">
        <f t="shared" si="31"/>
        <v>2.1428571428571428</v>
      </c>
      <c r="AG14">
        <f t="shared" si="31"/>
        <v>0.25</v>
      </c>
      <c r="AH14">
        <f t="shared" si="31"/>
        <v>0.1764705882352941</v>
      </c>
      <c r="AI14">
        <f t="shared" si="31"/>
        <v>0.25</v>
      </c>
      <c r="AJ14">
        <f t="shared" si="31"/>
        <v>1.4117647058823528</v>
      </c>
      <c r="AK14" t="s">
        <v>13</v>
      </c>
      <c r="AL14">
        <f>C14/N$15</f>
        <v>0.26666666666666666</v>
      </c>
      <c r="AM14">
        <f t="shared" ref="AM14:AV16" si="32">D14/O$15</f>
        <v>0.33333333333333331</v>
      </c>
      <c r="AN14">
        <f t="shared" si="32"/>
        <v>0.33333333333333331</v>
      </c>
      <c r="AO14">
        <f t="shared" si="32"/>
        <v>0.2</v>
      </c>
      <c r="AP14">
        <f t="shared" si="32"/>
        <v>0.56666666666666665</v>
      </c>
      <c r="AQ14">
        <f t="shared" si="32"/>
        <v>0.51515151515151514</v>
      </c>
      <c r="AR14">
        <f t="shared" si="32"/>
        <v>0.7142857142857143</v>
      </c>
      <c r="AS14">
        <f t="shared" si="32"/>
        <v>8.3333333333333329E-2</v>
      </c>
      <c r="AT14">
        <f t="shared" si="32"/>
        <v>5.8823529411764705E-2</v>
      </c>
      <c r="AU14">
        <f t="shared" si="32"/>
        <v>8.3333333333333329E-2</v>
      </c>
      <c r="AV14">
        <f t="shared" si="32"/>
        <v>0.47058823529411764</v>
      </c>
    </row>
    <row r="15" spans="1:48" x14ac:dyDescent="0.2">
      <c r="A15" t="s">
        <v>19</v>
      </c>
      <c r="B15" t="s">
        <v>14</v>
      </c>
      <c r="C15">
        <v>5.5</v>
      </c>
      <c r="D15">
        <v>1</v>
      </c>
      <c r="E15">
        <v>9</v>
      </c>
      <c r="F15">
        <v>7</v>
      </c>
      <c r="G15">
        <v>3.5</v>
      </c>
      <c r="H15">
        <v>4.5</v>
      </c>
      <c r="I15">
        <v>2.5</v>
      </c>
      <c r="J15">
        <v>5</v>
      </c>
      <c r="K15">
        <v>4</v>
      </c>
      <c r="L15">
        <v>0.5</v>
      </c>
      <c r="M15">
        <v>8</v>
      </c>
      <c r="N15" s="4">
        <f>SUM(C14:C16)</f>
        <v>15</v>
      </c>
      <c r="O15" s="4">
        <f t="shared" ref="O15:X15" si="33">SUM(D14:D16)</f>
        <v>15</v>
      </c>
      <c r="P15" s="4">
        <f t="shared" si="33"/>
        <v>19.5</v>
      </c>
      <c r="Q15" s="4">
        <f t="shared" si="33"/>
        <v>17.5</v>
      </c>
      <c r="R15" s="4">
        <f t="shared" si="33"/>
        <v>15</v>
      </c>
      <c r="S15" s="4">
        <f t="shared" si="33"/>
        <v>16.5</v>
      </c>
      <c r="T15" s="4">
        <f t="shared" si="33"/>
        <v>10.5</v>
      </c>
      <c r="U15" s="4">
        <f t="shared" si="33"/>
        <v>12</v>
      </c>
      <c r="V15" s="4">
        <f t="shared" si="33"/>
        <v>8.5</v>
      </c>
      <c r="W15" s="4">
        <f t="shared" si="33"/>
        <v>6</v>
      </c>
      <c r="X15" s="4">
        <f t="shared" si="33"/>
        <v>17</v>
      </c>
      <c r="Y15" t="s">
        <v>14</v>
      </c>
      <c r="Z15">
        <f>C15/N$14</f>
        <v>1.1000000000000001</v>
      </c>
      <c r="AA15">
        <f t="shared" si="31"/>
        <v>0.2</v>
      </c>
      <c r="AB15">
        <f t="shared" si="31"/>
        <v>1.3846153846153846</v>
      </c>
      <c r="AC15">
        <f t="shared" si="31"/>
        <v>1.2</v>
      </c>
      <c r="AD15">
        <f t="shared" si="31"/>
        <v>0.7</v>
      </c>
      <c r="AE15">
        <f t="shared" si="31"/>
        <v>0.81818181818181823</v>
      </c>
      <c r="AF15">
        <f t="shared" si="31"/>
        <v>0.7142857142857143</v>
      </c>
      <c r="AG15">
        <f t="shared" si="31"/>
        <v>1.25</v>
      </c>
      <c r="AH15">
        <f t="shared" si="31"/>
        <v>1.4117647058823528</v>
      </c>
      <c r="AI15">
        <f t="shared" si="31"/>
        <v>0.25</v>
      </c>
      <c r="AJ15">
        <f t="shared" si="31"/>
        <v>1.4117647058823528</v>
      </c>
      <c r="AK15" t="s">
        <v>14</v>
      </c>
      <c r="AL15">
        <f t="shared" ref="AL15:AL16" si="34">C15/N$15</f>
        <v>0.36666666666666664</v>
      </c>
      <c r="AM15">
        <f t="shared" si="32"/>
        <v>6.6666666666666666E-2</v>
      </c>
      <c r="AN15">
        <f t="shared" si="32"/>
        <v>0.46153846153846156</v>
      </c>
      <c r="AO15">
        <f t="shared" si="32"/>
        <v>0.4</v>
      </c>
      <c r="AP15">
        <f t="shared" si="32"/>
        <v>0.23333333333333334</v>
      </c>
      <c r="AQ15">
        <f t="shared" si="32"/>
        <v>0.27272727272727271</v>
      </c>
      <c r="AR15">
        <f t="shared" si="32"/>
        <v>0.23809523809523808</v>
      </c>
      <c r="AS15">
        <f t="shared" si="32"/>
        <v>0.41666666666666669</v>
      </c>
      <c r="AT15">
        <f t="shared" si="32"/>
        <v>0.47058823529411764</v>
      </c>
      <c r="AU15">
        <f t="shared" si="32"/>
        <v>8.3333333333333329E-2</v>
      </c>
      <c r="AV15">
        <f t="shared" si="32"/>
        <v>0.47058823529411764</v>
      </c>
    </row>
    <row r="16" spans="1:48" x14ac:dyDescent="0.2">
      <c r="A16" t="s">
        <v>19</v>
      </c>
      <c r="B16" t="s">
        <v>15</v>
      </c>
      <c r="C16">
        <v>5.5</v>
      </c>
      <c r="D16">
        <v>9</v>
      </c>
      <c r="E16">
        <v>4</v>
      </c>
      <c r="F16">
        <v>7</v>
      </c>
      <c r="G16">
        <v>3</v>
      </c>
      <c r="H16">
        <v>3.5</v>
      </c>
      <c r="I16">
        <v>0.5</v>
      </c>
      <c r="J16">
        <v>6</v>
      </c>
      <c r="K16">
        <v>4</v>
      </c>
      <c r="L16">
        <v>5</v>
      </c>
      <c r="M16">
        <v>1</v>
      </c>
      <c r="Y16" t="s">
        <v>15</v>
      </c>
      <c r="Z16">
        <f>C16/N$14</f>
        <v>1.1000000000000001</v>
      </c>
      <c r="AA16">
        <f t="shared" si="31"/>
        <v>1.8</v>
      </c>
      <c r="AB16">
        <f t="shared" si="31"/>
        <v>0.61538461538461542</v>
      </c>
      <c r="AC16">
        <f t="shared" si="31"/>
        <v>1.2</v>
      </c>
      <c r="AD16">
        <f t="shared" si="31"/>
        <v>0.6</v>
      </c>
      <c r="AE16">
        <f t="shared" si="31"/>
        <v>0.63636363636363635</v>
      </c>
      <c r="AF16">
        <f t="shared" si="31"/>
        <v>0.14285714285714285</v>
      </c>
      <c r="AG16">
        <f t="shared" si="31"/>
        <v>1.5</v>
      </c>
      <c r="AH16">
        <f t="shared" si="31"/>
        <v>1.4117647058823528</v>
      </c>
      <c r="AI16">
        <f t="shared" si="31"/>
        <v>2.5</v>
      </c>
      <c r="AJ16">
        <f t="shared" si="31"/>
        <v>0.1764705882352941</v>
      </c>
      <c r="AK16" t="s">
        <v>15</v>
      </c>
      <c r="AL16">
        <f t="shared" si="34"/>
        <v>0.36666666666666664</v>
      </c>
      <c r="AM16">
        <f t="shared" si="32"/>
        <v>0.6</v>
      </c>
      <c r="AN16">
        <f t="shared" si="32"/>
        <v>0.20512820512820512</v>
      </c>
      <c r="AO16">
        <f t="shared" si="32"/>
        <v>0.4</v>
      </c>
      <c r="AP16">
        <f t="shared" si="32"/>
        <v>0.2</v>
      </c>
      <c r="AQ16">
        <f t="shared" si="32"/>
        <v>0.21212121212121213</v>
      </c>
      <c r="AR16">
        <f t="shared" si="32"/>
        <v>4.7619047619047616E-2</v>
      </c>
      <c r="AS16">
        <f t="shared" si="32"/>
        <v>0.5</v>
      </c>
      <c r="AT16">
        <f t="shared" si="32"/>
        <v>0.47058823529411764</v>
      </c>
      <c r="AU16">
        <f t="shared" si="32"/>
        <v>0.83333333333333337</v>
      </c>
      <c r="AV16">
        <f t="shared" si="32"/>
        <v>5.8823529411764705E-2</v>
      </c>
    </row>
    <row r="17" spans="1:48" x14ac:dyDescent="0.2">
      <c r="A17" t="s">
        <v>20</v>
      </c>
      <c r="B17" t="s">
        <v>13</v>
      </c>
      <c r="C17">
        <v>2.5</v>
      </c>
      <c r="D17">
        <v>3.5</v>
      </c>
      <c r="E17" s="5">
        <v>6</v>
      </c>
      <c r="F17">
        <v>2</v>
      </c>
      <c r="G17">
        <v>7.5</v>
      </c>
      <c r="H17">
        <v>5.5</v>
      </c>
      <c r="I17">
        <v>3.5</v>
      </c>
      <c r="J17">
        <v>4</v>
      </c>
      <c r="K17">
        <v>3.5</v>
      </c>
      <c r="L17">
        <v>2</v>
      </c>
      <c r="M17">
        <v>4</v>
      </c>
      <c r="N17" s="3">
        <f>AVERAGE(C17:C19)</f>
        <v>5.5</v>
      </c>
      <c r="O17" s="3">
        <f t="shared" ref="O17:X17" si="35">AVERAGE(D17:D19)</f>
        <v>4.333333333333333</v>
      </c>
      <c r="P17" s="3">
        <f t="shared" si="35"/>
        <v>5</v>
      </c>
      <c r="Q17" s="3">
        <f t="shared" si="35"/>
        <v>3.1666666666666665</v>
      </c>
      <c r="R17" s="3">
        <f t="shared" si="35"/>
        <v>5.833333333333333</v>
      </c>
      <c r="S17" s="3">
        <f t="shared" si="35"/>
        <v>5</v>
      </c>
      <c r="T17" s="3">
        <f t="shared" si="35"/>
        <v>3.3333333333333335</v>
      </c>
      <c r="U17" s="3">
        <f t="shared" si="35"/>
        <v>4.833333333333333</v>
      </c>
      <c r="V17" s="3">
        <f t="shared" si="35"/>
        <v>4</v>
      </c>
      <c r="W17" s="3">
        <f t="shared" si="35"/>
        <v>2.6666666666666665</v>
      </c>
      <c r="X17" s="3">
        <f t="shared" si="35"/>
        <v>4</v>
      </c>
      <c r="Y17" t="s">
        <v>13</v>
      </c>
      <c r="Z17">
        <f>C17/N$17</f>
        <v>0.45454545454545453</v>
      </c>
      <c r="AA17">
        <f t="shared" ref="AA17:AJ17" si="36">D17/O$17</f>
        <v>0.80769230769230771</v>
      </c>
      <c r="AB17">
        <f t="shared" si="36"/>
        <v>1.2</v>
      </c>
      <c r="AC17">
        <f t="shared" si="36"/>
        <v>0.63157894736842113</v>
      </c>
      <c r="AD17">
        <f t="shared" si="36"/>
        <v>1.2857142857142858</v>
      </c>
      <c r="AE17">
        <f t="shared" si="36"/>
        <v>1.1000000000000001</v>
      </c>
      <c r="AF17">
        <f t="shared" si="36"/>
        <v>1.05</v>
      </c>
      <c r="AG17">
        <f t="shared" si="36"/>
        <v>0.82758620689655182</v>
      </c>
      <c r="AH17">
        <f t="shared" si="36"/>
        <v>0.875</v>
      </c>
      <c r="AI17">
        <f t="shared" si="36"/>
        <v>0.75</v>
      </c>
      <c r="AJ17">
        <f t="shared" si="36"/>
        <v>1</v>
      </c>
      <c r="AK17" t="s">
        <v>13</v>
      </c>
      <c r="AL17">
        <f>C17/N$18</f>
        <v>0.15151515151515152</v>
      </c>
      <c r="AM17">
        <f t="shared" ref="AM17:AV19" si="37">D17/O$18</f>
        <v>0.26923076923076922</v>
      </c>
      <c r="AN17">
        <f t="shared" si="37"/>
        <v>0.4</v>
      </c>
      <c r="AO17">
        <f t="shared" si="37"/>
        <v>0.21052631578947367</v>
      </c>
      <c r="AP17">
        <f t="shared" si="37"/>
        <v>0.42857142857142855</v>
      </c>
      <c r="AQ17">
        <f t="shared" si="37"/>
        <v>0.36666666666666664</v>
      </c>
      <c r="AR17">
        <f t="shared" si="37"/>
        <v>0.35</v>
      </c>
      <c r="AS17">
        <f t="shared" si="37"/>
        <v>0.27586206896551724</v>
      </c>
      <c r="AT17">
        <f t="shared" si="37"/>
        <v>0.29166666666666669</v>
      </c>
      <c r="AU17">
        <f t="shared" si="37"/>
        <v>0.25</v>
      </c>
      <c r="AV17">
        <f t="shared" si="37"/>
        <v>0.33333333333333331</v>
      </c>
    </row>
    <row r="18" spans="1:48" x14ac:dyDescent="0.2">
      <c r="A18" t="s">
        <v>20</v>
      </c>
      <c r="B18" t="s">
        <v>14</v>
      </c>
      <c r="C18">
        <v>7</v>
      </c>
      <c r="D18">
        <v>1</v>
      </c>
      <c r="E18" s="5">
        <v>1</v>
      </c>
      <c r="F18">
        <v>5</v>
      </c>
      <c r="G18">
        <v>5</v>
      </c>
      <c r="H18">
        <v>4</v>
      </c>
      <c r="I18">
        <v>4.5</v>
      </c>
      <c r="J18">
        <v>4</v>
      </c>
      <c r="K18">
        <v>3</v>
      </c>
      <c r="L18">
        <v>1.5</v>
      </c>
      <c r="M18">
        <v>7.5</v>
      </c>
      <c r="N18" s="4">
        <f>SUM(C17:C19)</f>
        <v>16.5</v>
      </c>
      <c r="O18" s="4">
        <f t="shared" ref="O18:X18" si="38">SUM(D17:D19)</f>
        <v>13</v>
      </c>
      <c r="P18" s="4">
        <f t="shared" si="38"/>
        <v>15</v>
      </c>
      <c r="Q18" s="4">
        <f t="shared" si="38"/>
        <v>9.5</v>
      </c>
      <c r="R18" s="4">
        <f t="shared" si="38"/>
        <v>17.5</v>
      </c>
      <c r="S18" s="4">
        <f t="shared" si="38"/>
        <v>15</v>
      </c>
      <c r="T18" s="4">
        <f t="shared" si="38"/>
        <v>10</v>
      </c>
      <c r="U18" s="4">
        <f t="shared" si="38"/>
        <v>14.5</v>
      </c>
      <c r="V18" s="4">
        <f t="shared" si="38"/>
        <v>12</v>
      </c>
      <c r="W18" s="4">
        <f t="shared" si="38"/>
        <v>8</v>
      </c>
      <c r="X18" s="4">
        <f t="shared" si="38"/>
        <v>12</v>
      </c>
      <c r="Y18" t="s">
        <v>14</v>
      </c>
      <c r="Z18">
        <f t="shared" ref="Z18:Z19" si="39">C18/N$17</f>
        <v>1.2727272727272727</v>
      </c>
      <c r="AA18">
        <f t="shared" ref="AA18:AA19" si="40">D18/O$17</f>
        <v>0.23076923076923078</v>
      </c>
      <c r="AB18">
        <f t="shared" ref="AB18:AB19" si="41">E18/P$17</f>
        <v>0.2</v>
      </c>
      <c r="AC18">
        <f t="shared" ref="AC18:AC19" si="42">F18/Q$17</f>
        <v>1.5789473684210527</v>
      </c>
      <c r="AD18">
        <f t="shared" ref="AD18:AD19" si="43">G18/R$17</f>
        <v>0.85714285714285721</v>
      </c>
      <c r="AE18">
        <f t="shared" ref="AE18:AE19" si="44">H18/S$17</f>
        <v>0.8</v>
      </c>
      <c r="AF18">
        <f t="shared" ref="AF18:AF19" si="45">I18/T$17</f>
        <v>1.3499999999999999</v>
      </c>
      <c r="AG18">
        <f t="shared" ref="AG18:AG19" si="46">J18/U$17</f>
        <v>0.82758620689655182</v>
      </c>
      <c r="AH18">
        <f t="shared" ref="AH18:AH19" si="47">K18/V$17</f>
        <v>0.75</v>
      </c>
      <c r="AI18">
        <f t="shared" ref="AI18:AI19" si="48">L18/W$17</f>
        <v>0.5625</v>
      </c>
      <c r="AJ18">
        <f t="shared" ref="AJ18:AJ19" si="49">M18/X$17</f>
        <v>1.875</v>
      </c>
      <c r="AK18" t="s">
        <v>14</v>
      </c>
      <c r="AL18">
        <f t="shared" ref="AL18:AL19" si="50">C18/N$18</f>
        <v>0.42424242424242425</v>
      </c>
      <c r="AM18">
        <f t="shared" si="37"/>
        <v>7.6923076923076927E-2</v>
      </c>
      <c r="AN18">
        <f t="shared" si="37"/>
        <v>6.6666666666666666E-2</v>
      </c>
      <c r="AO18">
        <f t="shared" si="37"/>
        <v>0.52631578947368418</v>
      </c>
      <c r="AP18">
        <f t="shared" si="37"/>
        <v>0.2857142857142857</v>
      </c>
      <c r="AQ18">
        <f t="shared" si="37"/>
        <v>0.26666666666666666</v>
      </c>
      <c r="AR18">
        <f t="shared" si="37"/>
        <v>0.45</v>
      </c>
      <c r="AS18">
        <f t="shared" si="37"/>
        <v>0.27586206896551724</v>
      </c>
      <c r="AT18">
        <f t="shared" si="37"/>
        <v>0.25</v>
      </c>
      <c r="AU18">
        <f t="shared" si="37"/>
        <v>0.1875</v>
      </c>
      <c r="AV18">
        <f t="shared" si="37"/>
        <v>0.625</v>
      </c>
    </row>
    <row r="19" spans="1:48" x14ac:dyDescent="0.2">
      <c r="A19" t="s">
        <v>20</v>
      </c>
      <c r="B19" t="s">
        <v>15</v>
      </c>
      <c r="C19">
        <v>7</v>
      </c>
      <c r="D19">
        <v>8.5</v>
      </c>
      <c r="E19" s="5">
        <v>8</v>
      </c>
      <c r="F19">
        <v>2.5</v>
      </c>
      <c r="G19">
        <v>5</v>
      </c>
      <c r="H19">
        <v>5.5</v>
      </c>
      <c r="I19">
        <v>2</v>
      </c>
      <c r="J19">
        <v>6.5</v>
      </c>
      <c r="K19">
        <v>5.5</v>
      </c>
      <c r="L19">
        <v>4.5</v>
      </c>
      <c r="M19">
        <v>0.5</v>
      </c>
      <c r="Y19" t="s">
        <v>15</v>
      </c>
      <c r="Z19">
        <f t="shared" si="39"/>
        <v>1.2727272727272727</v>
      </c>
      <c r="AA19">
        <f t="shared" si="40"/>
        <v>1.9615384615384617</v>
      </c>
      <c r="AB19">
        <f t="shared" si="41"/>
        <v>1.6</v>
      </c>
      <c r="AC19">
        <f t="shared" si="42"/>
        <v>0.78947368421052633</v>
      </c>
      <c r="AD19">
        <f t="shared" si="43"/>
        <v>0.85714285714285721</v>
      </c>
      <c r="AE19">
        <f t="shared" si="44"/>
        <v>1.1000000000000001</v>
      </c>
      <c r="AF19">
        <f t="shared" si="45"/>
        <v>0.6</v>
      </c>
      <c r="AG19">
        <f t="shared" si="46"/>
        <v>1.3448275862068966</v>
      </c>
      <c r="AH19">
        <f t="shared" si="47"/>
        <v>1.375</v>
      </c>
      <c r="AI19">
        <f t="shared" si="48"/>
        <v>1.6875</v>
      </c>
      <c r="AJ19">
        <f t="shared" si="49"/>
        <v>0.125</v>
      </c>
      <c r="AK19" t="s">
        <v>15</v>
      </c>
      <c r="AL19">
        <f t="shared" si="50"/>
        <v>0.42424242424242425</v>
      </c>
      <c r="AM19">
        <f t="shared" si="37"/>
        <v>0.65384615384615385</v>
      </c>
      <c r="AN19">
        <f t="shared" si="37"/>
        <v>0.53333333333333333</v>
      </c>
      <c r="AO19">
        <f t="shared" si="37"/>
        <v>0.26315789473684209</v>
      </c>
      <c r="AP19">
        <f t="shared" si="37"/>
        <v>0.2857142857142857</v>
      </c>
      <c r="AQ19">
        <f t="shared" si="37"/>
        <v>0.36666666666666664</v>
      </c>
      <c r="AR19">
        <f t="shared" si="37"/>
        <v>0.2</v>
      </c>
      <c r="AS19">
        <f t="shared" si="37"/>
        <v>0.44827586206896552</v>
      </c>
      <c r="AT19">
        <f t="shared" si="37"/>
        <v>0.45833333333333331</v>
      </c>
      <c r="AU19">
        <f t="shared" si="37"/>
        <v>0.5625</v>
      </c>
      <c r="AV19">
        <f t="shared" si="37"/>
        <v>4.1666666666666664E-2</v>
      </c>
    </row>
    <row r="20" spans="1:48" x14ac:dyDescent="0.2">
      <c r="A20" t="s">
        <v>21</v>
      </c>
      <c r="B20" t="s">
        <v>13</v>
      </c>
      <c r="C20">
        <v>7.5</v>
      </c>
      <c r="D20" s="1">
        <v>6</v>
      </c>
      <c r="E20">
        <v>2.5</v>
      </c>
      <c r="F20">
        <v>0.5</v>
      </c>
      <c r="G20">
        <v>8</v>
      </c>
      <c r="H20">
        <v>6</v>
      </c>
      <c r="I20">
        <v>6.5</v>
      </c>
      <c r="J20">
        <v>3</v>
      </c>
      <c r="K20">
        <v>0.5</v>
      </c>
      <c r="L20">
        <v>0.5</v>
      </c>
      <c r="M20">
        <v>4.5</v>
      </c>
      <c r="N20" s="3">
        <f>AVERAGE(C20:C22)</f>
        <v>8.1666666666666661</v>
      </c>
      <c r="O20" s="3">
        <f t="shared" ref="O20:X20" si="51">AVERAGE(D20:D22)</f>
        <v>5.333333333333333</v>
      </c>
      <c r="P20" s="3">
        <f t="shared" si="51"/>
        <v>3.3333333333333335</v>
      </c>
      <c r="Q20" s="3">
        <f t="shared" si="51"/>
        <v>5</v>
      </c>
      <c r="R20" s="3">
        <f t="shared" si="51"/>
        <v>5.5</v>
      </c>
      <c r="S20" s="3">
        <f t="shared" si="51"/>
        <v>5.333333333333333</v>
      </c>
      <c r="T20" s="3">
        <f t="shared" si="51"/>
        <v>5.166666666666667</v>
      </c>
      <c r="U20" s="3">
        <f t="shared" si="51"/>
        <v>5.666666666666667</v>
      </c>
      <c r="V20" s="3">
        <f t="shared" si="51"/>
        <v>3.3333333333333335</v>
      </c>
      <c r="W20" s="3">
        <f t="shared" si="51"/>
        <v>2.1666666666666665</v>
      </c>
      <c r="X20" s="3">
        <f t="shared" si="51"/>
        <v>4</v>
      </c>
      <c r="Y20" t="s">
        <v>13</v>
      </c>
      <c r="Z20">
        <f>C20/N$20</f>
        <v>0.91836734693877553</v>
      </c>
      <c r="AA20">
        <f t="shared" ref="AA20:AJ20" si="52">D20/O$20</f>
        <v>1.125</v>
      </c>
      <c r="AB20">
        <f t="shared" si="52"/>
        <v>0.75</v>
      </c>
      <c r="AC20">
        <f t="shared" si="52"/>
        <v>0.1</v>
      </c>
      <c r="AD20">
        <f t="shared" si="52"/>
        <v>1.4545454545454546</v>
      </c>
      <c r="AE20">
        <f t="shared" si="52"/>
        <v>1.125</v>
      </c>
      <c r="AF20">
        <f t="shared" si="52"/>
        <v>1.2580645161290323</v>
      </c>
      <c r="AG20">
        <f t="shared" si="52"/>
        <v>0.52941176470588236</v>
      </c>
      <c r="AH20">
        <f t="shared" si="52"/>
        <v>0.15</v>
      </c>
      <c r="AI20">
        <f t="shared" si="52"/>
        <v>0.23076923076923078</v>
      </c>
      <c r="AJ20">
        <f t="shared" si="52"/>
        <v>1.125</v>
      </c>
      <c r="AK20" t="s">
        <v>13</v>
      </c>
      <c r="AL20">
        <f>C20/N$21</f>
        <v>0.30612244897959184</v>
      </c>
      <c r="AM20">
        <f t="shared" ref="AM20:AV22" si="53">D20/O$21</f>
        <v>0.375</v>
      </c>
      <c r="AN20">
        <f t="shared" si="53"/>
        <v>0.25</v>
      </c>
      <c r="AO20">
        <f t="shared" si="53"/>
        <v>3.3333333333333333E-2</v>
      </c>
      <c r="AP20">
        <f t="shared" si="53"/>
        <v>0.48484848484848486</v>
      </c>
      <c r="AQ20">
        <f t="shared" si="53"/>
        <v>0.375</v>
      </c>
      <c r="AR20">
        <f t="shared" si="53"/>
        <v>0.41935483870967744</v>
      </c>
      <c r="AS20">
        <f t="shared" si="53"/>
        <v>0.17647058823529413</v>
      </c>
      <c r="AT20">
        <f t="shared" si="53"/>
        <v>0.05</v>
      </c>
      <c r="AU20">
        <f t="shared" si="53"/>
        <v>7.6923076923076927E-2</v>
      </c>
      <c r="AV20">
        <f t="shared" si="53"/>
        <v>0.375</v>
      </c>
    </row>
    <row r="21" spans="1:48" x14ac:dyDescent="0.2">
      <c r="A21" t="s">
        <v>21</v>
      </c>
      <c r="B21" t="s">
        <v>14</v>
      </c>
      <c r="C21">
        <v>8</v>
      </c>
      <c r="D21" s="1">
        <v>0.5</v>
      </c>
      <c r="E21">
        <v>6.5</v>
      </c>
      <c r="F21">
        <v>6</v>
      </c>
      <c r="G21">
        <v>6</v>
      </c>
      <c r="H21">
        <v>5.5</v>
      </c>
      <c r="I21">
        <v>8.5</v>
      </c>
      <c r="J21">
        <v>5.5</v>
      </c>
      <c r="K21">
        <v>1</v>
      </c>
      <c r="L21">
        <v>1</v>
      </c>
      <c r="M21">
        <v>0.5</v>
      </c>
      <c r="N21" s="4">
        <f>SUM(C20:C22)</f>
        <v>24.5</v>
      </c>
      <c r="O21" s="4">
        <f t="shared" ref="O21:X21" si="54">SUM(D20:D22)</f>
        <v>16</v>
      </c>
      <c r="P21" s="4">
        <f t="shared" si="54"/>
        <v>10</v>
      </c>
      <c r="Q21" s="4">
        <f t="shared" si="54"/>
        <v>15</v>
      </c>
      <c r="R21" s="4">
        <f t="shared" si="54"/>
        <v>16.5</v>
      </c>
      <c r="S21" s="4">
        <f t="shared" si="54"/>
        <v>16</v>
      </c>
      <c r="T21" s="4">
        <f t="shared" si="54"/>
        <v>15.5</v>
      </c>
      <c r="U21" s="4">
        <f t="shared" si="54"/>
        <v>17</v>
      </c>
      <c r="V21" s="4">
        <f t="shared" si="54"/>
        <v>10</v>
      </c>
      <c r="W21" s="4">
        <f t="shared" si="54"/>
        <v>6.5</v>
      </c>
      <c r="X21" s="4">
        <f t="shared" si="54"/>
        <v>12</v>
      </c>
      <c r="Y21" t="s">
        <v>14</v>
      </c>
      <c r="Z21">
        <f t="shared" ref="Z21:Z22" si="55">C21/N$20</f>
        <v>0.97959183673469397</v>
      </c>
      <c r="AA21">
        <f t="shared" ref="AA21:AA22" si="56">D21/O$20</f>
        <v>9.375E-2</v>
      </c>
      <c r="AB21">
        <f t="shared" ref="AB21:AB22" si="57">E21/P$20</f>
        <v>1.95</v>
      </c>
      <c r="AC21">
        <f t="shared" ref="AC21:AC22" si="58">F21/Q$20</f>
        <v>1.2</v>
      </c>
      <c r="AD21">
        <f t="shared" ref="AD21:AD22" si="59">G21/R$20</f>
        <v>1.0909090909090908</v>
      </c>
      <c r="AE21">
        <f t="shared" ref="AE21:AE22" si="60">H21/S$20</f>
        <v>1.03125</v>
      </c>
      <c r="AF21">
        <f t="shared" ref="AF21:AF22" si="61">I21/T$20</f>
        <v>1.6451612903225805</v>
      </c>
      <c r="AG21">
        <f t="shared" ref="AG21:AG22" si="62">J21/U$20</f>
        <v>0.97058823529411764</v>
      </c>
      <c r="AH21">
        <f t="shared" ref="AH21:AH22" si="63">K21/V$20</f>
        <v>0.3</v>
      </c>
      <c r="AI21">
        <f t="shared" ref="AI21:AI22" si="64">L21/W$20</f>
        <v>0.46153846153846156</v>
      </c>
      <c r="AJ21">
        <f t="shared" ref="AJ21:AJ22" si="65">M21/X$20</f>
        <v>0.125</v>
      </c>
      <c r="AK21" t="s">
        <v>14</v>
      </c>
      <c r="AL21">
        <f t="shared" ref="AL21:AL22" si="66">C21/N$21</f>
        <v>0.32653061224489793</v>
      </c>
      <c r="AM21">
        <f t="shared" si="53"/>
        <v>3.125E-2</v>
      </c>
      <c r="AN21">
        <f t="shared" si="53"/>
        <v>0.65</v>
      </c>
      <c r="AO21">
        <f t="shared" si="53"/>
        <v>0.4</v>
      </c>
      <c r="AP21">
        <f t="shared" si="53"/>
        <v>0.36363636363636365</v>
      </c>
      <c r="AQ21">
        <f t="shared" si="53"/>
        <v>0.34375</v>
      </c>
      <c r="AR21">
        <f t="shared" si="53"/>
        <v>0.54838709677419351</v>
      </c>
      <c r="AS21">
        <f t="shared" si="53"/>
        <v>0.3235294117647059</v>
      </c>
      <c r="AT21">
        <f t="shared" si="53"/>
        <v>0.1</v>
      </c>
      <c r="AU21">
        <f t="shared" si="53"/>
        <v>0.15384615384615385</v>
      </c>
      <c r="AV21">
        <f t="shared" si="53"/>
        <v>4.1666666666666664E-2</v>
      </c>
    </row>
    <row r="22" spans="1:48" x14ac:dyDescent="0.2">
      <c r="A22" t="s">
        <v>21</v>
      </c>
      <c r="B22" t="s">
        <v>15</v>
      </c>
      <c r="C22">
        <v>9</v>
      </c>
      <c r="D22" s="1">
        <v>9.5</v>
      </c>
      <c r="E22">
        <v>1</v>
      </c>
      <c r="F22">
        <v>8.5</v>
      </c>
      <c r="G22">
        <v>2.5</v>
      </c>
      <c r="H22">
        <v>4.5</v>
      </c>
      <c r="I22">
        <v>0.5</v>
      </c>
      <c r="J22">
        <v>8.5</v>
      </c>
      <c r="K22">
        <v>8.5</v>
      </c>
      <c r="L22">
        <v>5</v>
      </c>
      <c r="M22">
        <v>7</v>
      </c>
      <c r="Y22" t="s">
        <v>15</v>
      </c>
      <c r="Z22">
        <f t="shared" si="55"/>
        <v>1.1020408163265307</v>
      </c>
      <c r="AA22">
        <f t="shared" si="56"/>
        <v>1.78125</v>
      </c>
      <c r="AB22">
        <f t="shared" si="57"/>
        <v>0.3</v>
      </c>
      <c r="AC22">
        <f t="shared" si="58"/>
        <v>1.7</v>
      </c>
      <c r="AD22">
        <f t="shared" si="59"/>
        <v>0.45454545454545453</v>
      </c>
      <c r="AE22">
        <f t="shared" si="60"/>
        <v>0.84375</v>
      </c>
      <c r="AF22">
        <f t="shared" si="61"/>
        <v>9.6774193548387094E-2</v>
      </c>
      <c r="AG22">
        <f t="shared" si="62"/>
        <v>1.5</v>
      </c>
      <c r="AH22">
        <f t="shared" si="63"/>
        <v>2.5499999999999998</v>
      </c>
      <c r="AI22">
        <f t="shared" si="64"/>
        <v>2.3076923076923079</v>
      </c>
      <c r="AJ22">
        <f t="shared" si="65"/>
        <v>1.75</v>
      </c>
      <c r="AK22" t="s">
        <v>15</v>
      </c>
      <c r="AL22">
        <f t="shared" si="66"/>
        <v>0.36734693877551022</v>
      </c>
      <c r="AM22">
        <f t="shared" si="53"/>
        <v>0.59375</v>
      </c>
      <c r="AN22">
        <f t="shared" si="53"/>
        <v>0.1</v>
      </c>
      <c r="AO22">
        <f t="shared" si="53"/>
        <v>0.56666666666666665</v>
      </c>
      <c r="AP22">
        <f t="shared" si="53"/>
        <v>0.15151515151515152</v>
      </c>
      <c r="AQ22">
        <f t="shared" si="53"/>
        <v>0.28125</v>
      </c>
      <c r="AR22">
        <f t="shared" si="53"/>
        <v>3.2258064516129031E-2</v>
      </c>
      <c r="AS22">
        <f t="shared" si="53"/>
        <v>0.5</v>
      </c>
      <c r="AT22">
        <f t="shared" si="53"/>
        <v>0.85</v>
      </c>
      <c r="AU22">
        <f t="shared" si="53"/>
        <v>0.76923076923076927</v>
      </c>
      <c r="AV22">
        <f t="shared" si="53"/>
        <v>0.58333333333333337</v>
      </c>
    </row>
    <row r="23" spans="1:48" x14ac:dyDescent="0.2">
      <c r="A23" t="s">
        <v>22</v>
      </c>
      <c r="B23" t="s">
        <v>13</v>
      </c>
      <c r="C23">
        <v>2.5</v>
      </c>
      <c r="D23">
        <v>4</v>
      </c>
      <c r="E23" s="5">
        <v>8</v>
      </c>
      <c r="F23">
        <v>2.5</v>
      </c>
      <c r="G23">
        <v>6.5</v>
      </c>
      <c r="H23">
        <v>4.5</v>
      </c>
      <c r="I23">
        <v>4</v>
      </c>
      <c r="J23">
        <v>2</v>
      </c>
      <c r="K23">
        <v>2</v>
      </c>
      <c r="L23">
        <v>0.5</v>
      </c>
      <c r="M23">
        <v>3.5</v>
      </c>
      <c r="N23" s="3">
        <f>AVERAGE(C23:C25)</f>
        <v>5.5</v>
      </c>
      <c r="O23" s="3">
        <f t="shared" ref="O23:X23" si="67">AVERAGE(D23:D25)</f>
        <v>4.5</v>
      </c>
      <c r="P23" s="3">
        <f t="shared" si="67"/>
        <v>3.1666666666666665</v>
      </c>
      <c r="Q23" s="3">
        <f t="shared" si="67"/>
        <v>3.8333333333333335</v>
      </c>
      <c r="R23" s="3">
        <f t="shared" si="67"/>
        <v>4.333333333333333</v>
      </c>
      <c r="S23" s="3">
        <f t="shared" si="67"/>
        <v>3.8333333333333335</v>
      </c>
      <c r="T23" s="3">
        <f t="shared" si="67"/>
        <v>3.5</v>
      </c>
      <c r="U23" s="3">
        <f t="shared" si="67"/>
        <v>3</v>
      </c>
      <c r="V23" s="3">
        <f t="shared" si="67"/>
        <v>3</v>
      </c>
      <c r="W23" s="3">
        <f t="shared" si="67"/>
        <v>1.8333333333333333</v>
      </c>
      <c r="X23" s="3">
        <f t="shared" si="67"/>
        <v>5</v>
      </c>
      <c r="Y23" t="s">
        <v>13</v>
      </c>
      <c r="Z23">
        <f>C23/N$23</f>
        <v>0.45454545454545453</v>
      </c>
      <c r="AA23">
        <f t="shared" ref="AA23:AJ23" si="68">D23/O$23</f>
        <v>0.88888888888888884</v>
      </c>
      <c r="AB23">
        <f t="shared" si="68"/>
        <v>2.5263157894736845</v>
      </c>
      <c r="AC23">
        <f t="shared" si="68"/>
        <v>0.65217391304347827</v>
      </c>
      <c r="AD23">
        <f t="shared" si="68"/>
        <v>1.5</v>
      </c>
      <c r="AE23">
        <f t="shared" si="68"/>
        <v>1.1739130434782608</v>
      </c>
      <c r="AF23">
        <f t="shared" si="68"/>
        <v>1.1428571428571428</v>
      </c>
      <c r="AG23">
        <f t="shared" si="68"/>
        <v>0.66666666666666663</v>
      </c>
      <c r="AH23">
        <f t="shared" si="68"/>
        <v>0.66666666666666663</v>
      </c>
      <c r="AI23">
        <f t="shared" si="68"/>
        <v>0.27272727272727276</v>
      </c>
      <c r="AJ23">
        <f t="shared" si="68"/>
        <v>0.7</v>
      </c>
      <c r="AK23" t="s">
        <v>13</v>
      </c>
      <c r="AL23">
        <f>C23/N$24</f>
        <v>0.15151515151515152</v>
      </c>
      <c r="AM23">
        <f t="shared" ref="AM23:AV25" si="69">D23/O$24</f>
        <v>0.29629629629629628</v>
      </c>
      <c r="AN23">
        <f t="shared" si="69"/>
        <v>0.84210526315789469</v>
      </c>
      <c r="AO23">
        <f t="shared" si="69"/>
        <v>0.21739130434782608</v>
      </c>
      <c r="AP23">
        <f t="shared" si="69"/>
        <v>0.5</v>
      </c>
      <c r="AQ23">
        <f t="shared" si="69"/>
        <v>0.39130434782608697</v>
      </c>
      <c r="AR23">
        <f t="shared" si="69"/>
        <v>0.38095238095238093</v>
      </c>
      <c r="AS23">
        <f t="shared" si="69"/>
        <v>0.22222222222222221</v>
      </c>
      <c r="AT23">
        <f t="shared" si="69"/>
        <v>0.22222222222222221</v>
      </c>
      <c r="AU23">
        <f t="shared" si="69"/>
        <v>9.0909090909090912E-2</v>
      </c>
      <c r="AV23">
        <f t="shared" si="69"/>
        <v>0.23333333333333334</v>
      </c>
    </row>
    <row r="24" spans="1:48" x14ac:dyDescent="0.2">
      <c r="A24" t="s">
        <v>22</v>
      </c>
      <c r="B24" t="s">
        <v>14</v>
      </c>
      <c r="C24">
        <v>7</v>
      </c>
      <c r="D24">
        <v>0.5</v>
      </c>
      <c r="E24" s="5">
        <v>0.5</v>
      </c>
      <c r="F24">
        <v>3.5</v>
      </c>
      <c r="G24">
        <v>4.5</v>
      </c>
      <c r="H24">
        <v>3</v>
      </c>
      <c r="I24">
        <v>4.5</v>
      </c>
      <c r="J24">
        <v>0.5</v>
      </c>
      <c r="K24">
        <v>0.5</v>
      </c>
      <c r="L24">
        <v>0.5</v>
      </c>
      <c r="M24">
        <v>5</v>
      </c>
      <c r="N24">
        <f>SUM(C23:C25)</f>
        <v>16.5</v>
      </c>
      <c r="O24">
        <f t="shared" ref="O24:X24" si="70">SUM(D23:D25)</f>
        <v>13.5</v>
      </c>
      <c r="P24">
        <f t="shared" si="70"/>
        <v>9.5</v>
      </c>
      <c r="Q24">
        <f t="shared" si="70"/>
        <v>11.5</v>
      </c>
      <c r="R24">
        <f t="shared" si="70"/>
        <v>13</v>
      </c>
      <c r="S24">
        <f t="shared" si="70"/>
        <v>11.5</v>
      </c>
      <c r="T24">
        <f t="shared" si="70"/>
        <v>10.5</v>
      </c>
      <c r="U24">
        <f t="shared" si="70"/>
        <v>9</v>
      </c>
      <c r="V24">
        <f t="shared" si="70"/>
        <v>9</v>
      </c>
      <c r="W24">
        <f t="shared" si="70"/>
        <v>5.5</v>
      </c>
      <c r="X24">
        <f t="shared" si="70"/>
        <v>15</v>
      </c>
      <c r="Y24" t="s">
        <v>14</v>
      </c>
      <c r="Z24">
        <f>C24/N$23</f>
        <v>1.2727272727272727</v>
      </c>
      <c r="AA24">
        <f t="shared" ref="AA24:AA25" si="71">D24/O$23</f>
        <v>0.1111111111111111</v>
      </c>
      <c r="AB24">
        <f t="shared" ref="AB24:AB25" si="72">E24/P$23</f>
        <v>0.15789473684210528</v>
      </c>
      <c r="AC24">
        <f t="shared" ref="AC24:AC25" si="73">F24/Q$23</f>
        <v>0.91304347826086951</v>
      </c>
      <c r="AD24">
        <f t="shared" ref="AD24:AD25" si="74">G24/R$23</f>
        <v>1.0384615384615385</v>
      </c>
      <c r="AE24">
        <f t="shared" ref="AE24:AE25" si="75">H24/S$23</f>
        <v>0.78260869565217384</v>
      </c>
      <c r="AF24">
        <f t="shared" ref="AF24:AF25" si="76">I24/T$23</f>
        <v>1.2857142857142858</v>
      </c>
      <c r="AG24">
        <f t="shared" ref="AG24:AG25" si="77">J24/U$23</f>
        <v>0.16666666666666666</v>
      </c>
      <c r="AH24">
        <f t="shared" ref="AH24:AH25" si="78">K24/V$23</f>
        <v>0.16666666666666666</v>
      </c>
      <c r="AI24">
        <f t="shared" ref="AI24:AI25" si="79">L24/W$23</f>
        <v>0.27272727272727276</v>
      </c>
      <c r="AJ24">
        <f t="shared" ref="AJ24:AJ25" si="80">M24/X$23</f>
        <v>1</v>
      </c>
      <c r="AK24" t="s">
        <v>14</v>
      </c>
      <c r="AL24">
        <f t="shared" ref="AL24:AL25" si="81">C24/N$24</f>
        <v>0.42424242424242425</v>
      </c>
      <c r="AM24">
        <f t="shared" si="69"/>
        <v>3.7037037037037035E-2</v>
      </c>
      <c r="AN24">
        <f t="shared" si="69"/>
        <v>5.2631578947368418E-2</v>
      </c>
      <c r="AO24">
        <f t="shared" si="69"/>
        <v>0.30434782608695654</v>
      </c>
      <c r="AP24">
        <f t="shared" si="69"/>
        <v>0.34615384615384615</v>
      </c>
      <c r="AQ24">
        <f t="shared" si="69"/>
        <v>0.2608695652173913</v>
      </c>
      <c r="AR24">
        <f t="shared" si="69"/>
        <v>0.42857142857142855</v>
      </c>
      <c r="AS24">
        <f t="shared" si="69"/>
        <v>5.5555555555555552E-2</v>
      </c>
      <c r="AT24">
        <f t="shared" si="69"/>
        <v>5.5555555555555552E-2</v>
      </c>
      <c r="AU24">
        <f t="shared" si="69"/>
        <v>9.0909090909090912E-2</v>
      </c>
      <c r="AV24">
        <f t="shared" si="69"/>
        <v>0.33333333333333331</v>
      </c>
    </row>
    <row r="25" spans="1:48" x14ac:dyDescent="0.2">
      <c r="A25" t="s">
        <v>22</v>
      </c>
      <c r="B25" t="s">
        <v>15</v>
      </c>
      <c r="C25">
        <v>7</v>
      </c>
      <c r="D25">
        <v>9</v>
      </c>
      <c r="E25" s="5">
        <v>1</v>
      </c>
      <c r="F25">
        <v>5.5</v>
      </c>
      <c r="G25">
        <v>2</v>
      </c>
      <c r="H25">
        <v>4</v>
      </c>
      <c r="I25">
        <v>2</v>
      </c>
      <c r="J25">
        <v>6.5</v>
      </c>
      <c r="K25">
        <v>6.5</v>
      </c>
      <c r="L25">
        <v>4.5</v>
      </c>
      <c r="M25">
        <v>6.5</v>
      </c>
      <c r="Y25" t="s">
        <v>15</v>
      </c>
      <c r="Z25">
        <f>C25/N$23</f>
        <v>1.2727272727272727</v>
      </c>
      <c r="AA25">
        <f t="shared" si="71"/>
        <v>2</v>
      </c>
      <c r="AB25">
        <f t="shared" si="72"/>
        <v>0.31578947368421056</v>
      </c>
      <c r="AC25">
        <f t="shared" si="73"/>
        <v>1.4347826086956521</v>
      </c>
      <c r="AD25">
        <f t="shared" si="74"/>
        <v>0.46153846153846156</v>
      </c>
      <c r="AE25">
        <f t="shared" si="75"/>
        <v>1.0434782608695652</v>
      </c>
      <c r="AF25">
        <f t="shared" si="76"/>
        <v>0.5714285714285714</v>
      </c>
      <c r="AG25">
        <f t="shared" si="77"/>
        <v>2.1666666666666665</v>
      </c>
      <c r="AH25">
        <f t="shared" si="78"/>
        <v>2.1666666666666665</v>
      </c>
      <c r="AI25">
        <f t="shared" si="79"/>
        <v>2.4545454545454546</v>
      </c>
      <c r="AJ25">
        <f t="shared" si="80"/>
        <v>1.3</v>
      </c>
      <c r="AK25" t="s">
        <v>15</v>
      </c>
      <c r="AL25">
        <f t="shared" si="81"/>
        <v>0.42424242424242425</v>
      </c>
      <c r="AM25">
        <f t="shared" si="69"/>
        <v>0.66666666666666663</v>
      </c>
      <c r="AN25">
        <f t="shared" si="69"/>
        <v>0.10526315789473684</v>
      </c>
      <c r="AO25">
        <f t="shared" si="69"/>
        <v>0.47826086956521741</v>
      </c>
      <c r="AP25">
        <f t="shared" si="69"/>
        <v>0.15384615384615385</v>
      </c>
      <c r="AQ25">
        <f t="shared" si="69"/>
        <v>0.34782608695652173</v>
      </c>
      <c r="AR25">
        <f t="shared" si="69"/>
        <v>0.19047619047619047</v>
      </c>
      <c r="AS25">
        <f t="shared" si="69"/>
        <v>0.72222222222222221</v>
      </c>
      <c r="AT25">
        <f t="shared" si="69"/>
        <v>0.72222222222222221</v>
      </c>
      <c r="AU25">
        <f t="shared" si="69"/>
        <v>0.81818181818181823</v>
      </c>
      <c r="AV25">
        <f t="shared" si="69"/>
        <v>0.43333333333333335</v>
      </c>
    </row>
    <row r="26" spans="1:48" x14ac:dyDescent="0.2">
      <c r="C26" t="s">
        <v>10</v>
      </c>
      <c r="D26" t="s">
        <v>0</v>
      </c>
      <c r="E26" t="s">
        <v>1</v>
      </c>
      <c r="F26" t="s">
        <v>2</v>
      </c>
      <c r="G26" t="s">
        <v>3</v>
      </c>
      <c r="H26" t="s">
        <v>4</v>
      </c>
      <c r="I26" t="s">
        <v>5</v>
      </c>
      <c r="J26" t="s">
        <v>6</v>
      </c>
      <c r="K26" t="s">
        <v>7</v>
      </c>
      <c r="L26" t="s">
        <v>8</v>
      </c>
      <c r="M26" t="s">
        <v>9</v>
      </c>
      <c r="N26" s="3" t="s">
        <v>29</v>
      </c>
      <c r="Z26" t="s">
        <v>10</v>
      </c>
      <c r="AA26" t="s">
        <v>0</v>
      </c>
      <c r="AB26" t="s">
        <v>1</v>
      </c>
      <c r="AC26" t="s">
        <v>2</v>
      </c>
      <c r="AD26" t="s">
        <v>3</v>
      </c>
      <c r="AE26" t="s">
        <v>4</v>
      </c>
      <c r="AF26" t="s">
        <v>5</v>
      </c>
      <c r="AG26" t="s">
        <v>6</v>
      </c>
      <c r="AH26" t="s">
        <v>7</v>
      </c>
      <c r="AI26" t="s">
        <v>8</v>
      </c>
      <c r="AJ26" t="s">
        <v>9</v>
      </c>
      <c r="AL26" t="s">
        <v>10</v>
      </c>
      <c r="AM26" t="s">
        <v>0</v>
      </c>
      <c r="AN26" t="s">
        <v>1</v>
      </c>
      <c r="AO26" t="s">
        <v>2</v>
      </c>
      <c r="AP26" t="s">
        <v>3</v>
      </c>
      <c r="AQ26" t="s">
        <v>4</v>
      </c>
      <c r="AR26" t="s">
        <v>5</v>
      </c>
      <c r="AS26" t="s">
        <v>6</v>
      </c>
      <c r="AT26" t="s">
        <v>7</v>
      </c>
      <c r="AU26" t="s">
        <v>8</v>
      </c>
      <c r="AV26" t="s">
        <v>9</v>
      </c>
    </row>
    <row r="27" spans="1:48" x14ac:dyDescent="0.2">
      <c r="A27" t="s">
        <v>23</v>
      </c>
      <c r="B27" t="s">
        <v>24</v>
      </c>
      <c r="C27">
        <f>AVERAGE(C2,C5,C8,C11,C14,C17,C20,C23)</f>
        <v>3.625</v>
      </c>
      <c r="D27">
        <f t="shared" ref="D27:M27" si="82">AVERAGE(D2,D5,D8,D11,D14,D17,D20,D23)</f>
        <v>4.5</v>
      </c>
      <c r="E27">
        <f t="shared" si="82"/>
        <v>4.9375</v>
      </c>
      <c r="F27">
        <f t="shared" si="82"/>
        <v>1.9375</v>
      </c>
      <c r="G27">
        <f t="shared" si="82"/>
        <v>8.6875</v>
      </c>
      <c r="H27">
        <f t="shared" si="82"/>
        <v>7.375</v>
      </c>
      <c r="I27">
        <f t="shared" si="82"/>
        <v>6.375</v>
      </c>
      <c r="J27">
        <f t="shared" si="82"/>
        <v>2</v>
      </c>
      <c r="K27">
        <f t="shared" si="82"/>
        <v>1.1875</v>
      </c>
      <c r="L27">
        <f t="shared" si="82"/>
        <v>1.125</v>
      </c>
      <c r="M27">
        <f t="shared" si="82"/>
        <v>4.5625</v>
      </c>
      <c r="N27" s="4" t="s">
        <v>30</v>
      </c>
      <c r="Y27" t="s">
        <v>24</v>
      </c>
      <c r="Z27">
        <f>AVERAGE(Z2,Z5,Z8,Z11,Z14,Z17,Z20,Z23)</f>
        <v>0.5762200241763451</v>
      </c>
      <c r="AA27">
        <f t="shared" ref="AA27:AJ27" si="83">AVERAGE(AA2,AA5,AA8,AA11,AA14,AA17,AA20,AA23)</f>
        <v>0.91587585068188515</v>
      </c>
      <c r="AB27">
        <f t="shared" si="83"/>
        <v>0.99834709779768582</v>
      </c>
      <c r="AC27">
        <f t="shared" si="83"/>
        <v>0.47921910755148744</v>
      </c>
      <c r="AD27">
        <f t="shared" si="83"/>
        <v>1.4293640183346068</v>
      </c>
      <c r="AE27">
        <f t="shared" si="83"/>
        <v>1.2225645503156537</v>
      </c>
      <c r="AF27">
        <f t="shared" si="83"/>
        <v>1.3253916459017281</v>
      </c>
      <c r="AG27">
        <f t="shared" si="83"/>
        <v>0.54453036619288053</v>
      </c>
      <c r="AH27">
        <f t="shared" si="83"/>
        <v>0.34655543437470682</v>
      </c>
      <c r="AI27">
        <f t="shared" si="83"/>
        <v>0.42231206293706297</v>
      </c>
      <c r="AJ27">
        <f t="shared" si="83"/>
        <v>1.2789259453781512</v>
      </c>
      <c r="AK27" t="s">
        <v>24</v>
      </c>
      <c r="AL27">
        <f>AVERAGE(AL2,AL5,AL8,AL11,AL14,AL17,AL20,AL23)</f>
        <v>0.19207334139211504</v>
      </c>
      <c r="AM27">
        <f t="shared" ref="AM27:AV27" si="84">AVERAGE(AM2,AM5,AM8,AM11,AM14,AM17,AM20,AM23)</f>
        <v>0.30529195022729499</v>
      </c>
      <c r="AN27">
        <f t="shared" si="84"/>
        <v>0.33278236593256189</v>
      </c>
      <c r="AO27">
        <f t="shared" si="84"/>
        <v>0.15973970251716249</v>
      </c>
      <c r="AP27">
        <f t="shared" si="84"/>
        <v>0.47645467277820219</v>
      </c>
      <c r="AQ27">
        <f t="shared" si="84"/>
        <v>0.40752151677188453</v>
      </c>
      <c r="AR27">
        <f t="shared" si="84"/>
        <v>0.44179721530057603</v>
      </c>
      <c r="AS27">
        <f t="shared" si="84"/>
        <v>0.18151012206429351</v>
      </c>
      <c r="AT27">
        <f t="shared" si="84"/>
        <v>0.11551847812490228</v>
      </c>
      <c r="AU27">
        <f t="shared" si="84"/>
        <v>0.14077068764568765</v>
      </c>
      <c r="AV27">
        <f t="shared" si="84"/>
        <v>0.42630864845938377</v>
      </c>
    </row>
    <row r="28" spans="1:48" x14ac:dyDescent="0.2">
      <c r="A28" t="s">
        <v>23</v>
      </c>
      <c r="B28" t="s">
        <v>25</v>
      </c>
      <c r="C28">
        <f t="shared" ref="C28:M29" si="85">AVERAGE(C3,C6,C9,C12,C15,C18,C21,C24)</f>
        <v>8</v>
      </c>
      <c r="D28">
        <f t="shared" si="85"/>
        <v>0.625</v>
      </c>
      <c r="E28">
        <f t="shared" si="85"/>
        <v>5.625</v>
      </c>
      <c r="F28">
        <f t="shared" si="85"/>
        <v>5.0625</v>
      </c>
      <c r="G28">
        <f t="shared" si="85"/>
        <v>5.4375</v>
      </c>
      <c r="H28">
        <f t="shared" si="85"/>
        <v>4.875</v>
      </c>
      <c r="I28">
        <f t="shared" si="85"/>
        <v>5.875</v>
      </c>
      <c r="J28">
        <f t="shared" si="85"/>
        <v>2.4375</v>
      </c>
      <c r="K28">
        <f t="shared" si="85"/>
        <v>1.8125</v>
      </c>
      <c r="L28">
        <f t="shared" si="85"/>
        <v>1.1875</v>
      </c>
      <c r="M28">
        <f t="shared" si="85"/>
        <v>5.0625</v>
      </c>
      <c r="Y28" t="s">
        <v>25</v>
      </c>
      <c r="Z28">
        <f t="shared" ref="Z28:AJ29" si="86">AVERAGE(Z3,Z6,Z9,Z12,Z15,Z18,Z21,Z24)</f>
        <v>1.2813091784603874</v>
      </c>
      <c r="AA28">
        <f t="shared" si="86"/>
        <v>0.13102721930846933</v>
      </c>
      <c r="AB28">
        <f t="shared" si="86"/>
        <v>1.0235835642365598</v>
      </c>
      <c r="AC28">
        <f t="shared" si="86"/>
        <v>1.4007845701209545</v>
      </c>
      <c r="AD28">
        <f t="shared" si="86"/>
        <v>0.84455972948620006</v>
      </c>
      <c r="AE28">
        <f t="shared" si="86"/>
        <v>0.78006331049426225</v>
      </c>
      <c r="AF28">
        <f t="shared" si="86"/>
        <v>1.2278892918846001</v>
      </c>
      <c r="AG28">
        <f t="shared" si="86"/>
        <v>0.54067012796563463</v>
      </c>
      <c r="AH28">
        <f t="shared" si="86"/>
        <v>0.65495942396097195</v>
      </c>
      <c r="AI28">
        <f t="shared" si="86"/>
        <v>0.51595601090086385</v>
      </c>
      <c r="AJ28">
        <f t="shared" si="86"/>
        <v>1.0378321953781513</v>
      </c>
      <c r="AK28" t="s">
        <v>25</v>
      </c>
      <c r="AL28">
        <f t="shared" ref="AL28:AV28" si="87">AVERAGE(AL3,AL6,AL9,AL12,AL15,AL18,AL21,AL24)</f>
        <v>0.42710305948679578</v>
      </c>
      <c r="AM28">
        <f t="shared" si="87"/>
        <v>4.3675739769489769E-2</v>
      </c>
      <c r="AN28">
        <f t="shared" si="87"/>
        <v>0.34119452141218665</v>
      </c>
      <c r="AO28">
        <f t="shared" si="87"/>
        <v>0.46692819004031816</v>
      </c>
      <c r="AP28">
        <f t="shared" si="87"/>
        <v>0.28151990982873337</v>
      </c>
      <c r="AQ28">
        <f t="shared" si="87"/>
        <v>0.26002110349808738</v>
      </c>
      <c r="AR28">
        <f t="shared" si="87"/>
        <v>0.40929643062819998</v>
      </c>
      <c r="AS28">
        <f t="shared" si="87"/>
        <v>0.18022337598854488</v>
      </c>
      <c r="AT28">
        <f t="shared" si="87"/>
        <v>0.21831980798699066</v>
      </c>
      <c r="AU28">
        <f t="shared" si="87"/>
        <v>0.17198533696695462</v>
      </c>
      <c r="AV28">
        <f t="shared" si="87"/>
        <v>0.34594406512605042</v>
      </c>
    </row>
    <row r="29" spans="1:48" x14ac:dyDescent="0.2">
      <c r="A29" t="s">
        <v>23</v>
      </c>
      <c r="B29" t="s">
        <v>26</v>
      </c>
      <c r="C29">
        <f t="shared" si="85"/>
        <v>7.1875</v>
      </c>
      <c r="D29">
        <f t="shared" si="85"/>
        <v>9.375</v>
      </c>
      <c r="E29">
        <f t="shared" si="85"/>
        <v>5.375</v>
      </c>
      <c r="F29">
        <f t="shared" si="85"/>
        <v>4.125</v>
      </c>
      <c r="G29">
        <f t="shared" si="85"/>
        <v>4.875</v>
      </c>
      <c r="H29">
        <f t="shared" si="85"/>
        <v>6.125</v>
      </c>
      <c r="I29">
        <f t="shared" si="85"/>
        <v>2.375</v>
      </c>
      <c r="J29">
        <f t="shared" si="85"/>
        <v>7.1875</v>
      </c>
      <c r="K29">
        <f t="shared" si="85"/>
        <v>5.625</v>
      </c>
      <c r="L29">
        <f t="shared" si="85"/>
        <v>3.8125</v>
      </c>
      <c r="M29">
        <f t="shared" si="85"/>
        <v>3.3125</v>
      </c>
      <c r="Y29" t="s">
        <v>26</v>
      </c>
      <c r="Z29">
        <f t="shared" si="86"/>
        <v>1.1424707973632675</v>
      </c>
      <c r="AA29">
        <f t="shared" si="86"/>
        <v>1.9530969300096457</v>
      </c>
      <c r="AB29">
        <f t="shared" si="86"/>
        <v>0.97806933796575446</v>
      </c>
      <c r="AC29">
        <f t="shared" si="86"/>
        <v>1.119996322327558</v>
      </c>
      <c r="AD29">
        <f t="shared" si="86"/>
        <v>0.72607625217919336</v>
      </c>
      <c r="AE29">
        <f t="shared" si="86"/>
        <v>0.99737213919008416</v>
      </c>
      <c r="AF29">
        <f t="shared" si="86"/>
        <v>0.44671906221367208</v>
      </c>
      <c r="AG29">
        <f t="shared" si="86"/>
        <v>1.9147995058414848</v>
      </c>
      <c r="AH29">
        <f t="shared" si="86"/>
        <v>1.998485141664321</v>
      </c>
      <c r="AI29">
        <f t="shared" si="86"/>
        <v>2.0617319261620732</v>
      </c>
      <c r="AJ29">
        <f t="shared" si="86"/>
        <v>0.6832418592436974</v>
      </c>
      <c r="AK29" t="s">
        <v>26</v>
      </c>
      <c r="AL29">
        <f t="shared" ref="AL29:AV29" si="88">AVERAGE(AL4,AL7,AL10,AL13,AL16,AL19,AL22,AL25)</f>
        <v>0.38082359912108921</v>
      </c>
      <c r="AM29">
        <f t="shared" si="88"/>
        <v>0.65103231000321526</v>
      </c>
      <c r="AN29">
        <f t="shared" si="88"/>
        <v>0.32602311265525152</v>
      </c>
      <c r="AO29">
        <f t="shared" si="88"/>
        <v>0.37333210744251938</v>
      </c>
      <c r="AP29">
        <f t="shared" si="88"/>
        <v>0.24202541739306449</v>
      </c>
      <c r="AQ29">
        <f t="shared" si="88"/>
        <v>0.33245737973002809</v>
      </c>
      <c r="AR29">
        <f t="shared" si="88"/>
        <v>0.14890635407122402</v>
      </c>
      <c r="AS29">
        <f t="shared" si="88"/>
        <v>0.63826650194716161</v>
      </c>
      <c r="AT29">
        <f t="shared" si="88"/>
        <v>0.66616171388810708</v>
      </c>
      <c r="AU29">
        <f t="shared" si="88"/>
        <v>0.68724397538735782</v>
      </c>
      <c r="AV29">
        <f t="shared" si="88"/>
        <v>0.22774728641456582</v>
      </c>
    </row>
  </sheetData>
  <autoFilter ref="B1:B56" xr:uid="{67C7724F-57F1-9145-B81F-E0543E932464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D6D50-1DC4-7F45-B4C1-21C4FAE8E958}">
  <dimension ref="A1:AK31"/>
  <sheetViews>
    <sheetView zoomScale="150" zoomScaleNormal="150" workbookViewId="0">
      <selection activeCell="C30" sqref="C30"/>
    </sheetView>
  </sheetViews>
  <sheetFormatPr baseColWidth="10" defaultRowHeight="16" x14ac:dyDescent="0.2"/>
  <cols>
    <col min="3" max="3" width="11" bestFit="1" customWidth="1"/>
    <col min="4" max="4" width="12.1640625" bestFit="1" customWidth="1"/>
  </cols>
  <sheetData>
    <row r="1" spans="1:37" x14ac:dyDescent="0.2">
      <c r="A1" t="s">
        <v>11</v>
      </c>
      <c r="C1" t="s">
        <v>10</v>
      </c>
      <c r="D1" t="s">
        <v>0</v>
      </c>
      <c r="E1" t="s">
        <v>1</v>
      </c>
      <c r="F1" t="s">
        <v>2</v>
      </c>
      <c r="G1" t="s">
        <v>3</v>
      </c>
      <c r="H1" t="s">
        <v>4</v>
      </c>
      <c r="I1" t="s">
        <v>5</v>
      </c>
      <c r="J1" t="s">
        <v>6</v>
      </c>
      <c r="K1" t="s">
        <v>7</v>
      </c>
      <c r="L1" t="s">
        <v>8</v>
      </c>
      <c r="M1" t="s">
        <v>9</v>
      </c>
      <c r="O1" t="s">
        <v>10</v>
      </c>
      <c r="P1" t="s">
        <v>0</v>
      </c>
      <c r="Q1" t="s">
        <v>1</v>
      </c>
      <c r="R1" t="s">
        <v>2</v>
      </c>
      <c r="S1" t="s">
        <v>3</v>
      </c>
      <c r="T1" t="s">
        <v>4</v>
      </c>
      <c r="U1" t="s">
        <v>5</v>
      </c>
      <c r="V1" t="s">
        <v>6</v>
      </c>
      <c r="W1" t="s">
        <v>7</v>
      </c>
      <c r="X1" t="s">
        <v>8</v>
      </c>
      <c r="Y1" t="s">
        <v>9</v>
      </c>
      <c r="AA1" t="s">
        <v>10</v>
      </c>
      <c r="AB1" t="s">
        <v>0</v>
      </c>
      <c r="AC1" t="s">
        <v>1</v>
      </c>
      <c r="AD1" t="s">
        <v>2</v>
      </c>
      <c r="AE1" t="s">
        <v>3</v>
      </c>
      <c r="AF1" t="s">
        <v>4</v>
      </c>
      <c r="AG1" t="s">
        <v>5</v>
      </c>
      <c r="AH1" t="s">
        <v>6</v>
      </c>
      <c r="AI1" t="s">
        <v>7</v>
      </c>
      <c r="AJ1" t="s">
        <v>8</v>
      </c>
      <c r="AK1" t="s">
        <v>9</v>
      </c>
    </row>
    <row r="2" spans="1:37" x14ac:dyDescent="0.2">
      <c r="A2" t="s">
        <v>12</v>
      </c>
      <c r="B2" t="s">
        <v>13</v>
      </c>
      <c r="C2">
        <v>5</v>
      </c>
      <c r="D2">
        <v>4.5</v>
      </c>
      <c r="E2">
        <v>5.5</v>
      </c>
      <c r="F2">
        <v>5</v>
      </c>
      <c r="G2">
        <v>10</v>
      </c>
      <c r="H2">
        <v>9</v>
      </c>
      <c r="I2">
        <v>7.5</v>
      </c>
      <c r="J2">
        <v>2</v>
      </c>
      <c r="K2">
        <v>1</v>
      </c>
      <c r="L2">
        <v>0</v>
      </c>
      <c r="M2">
        <v>5</v>
      </c>
      <c r="N2" t="s">
        <v>13</v>
      </c>
      <c r="O2">
        <v>0.63829787234042556</v>
      </c>
      <c r="P2">
        <v>0.93103448275862077</v>
      </c>
      <c r="Q2">
        <v>0.7021276595744681</v>
      </c>
      <c r="R2">
        <v>1</v>
      </c>
      <c r="S2">
        <v>1.1764705882352942</v>
      </c>
      <c r="T2">
        <v>1.1020408163265307</v>
      </c>
      <c r="U2">
        <v>1.25</v>
      </c>
      <c r="V2">
        <v>0.52173913043478259</v>
      </c>
      <c r="W2">
        <v>0.27272727272727276</v>
      </c>
      <c r="X2">
        <v>0</v>
      </c>
      <c r="Y2">
        <v>1.2</v>
      </c>
      <c r="Z2" t="s">
        <v>13</v>
      </c>
      <c r="AA2">
        <v>0.21276595744680851</v>
      </c>
      <c r="AB2">
        <v>0.31034482758620691</v>
      </c>
      <c r="AC2">
        <v>0.23404255319148937</v>
      </c>
      <c r="AD2">
        <v>0.33333333333333331</v>
      </c>
      <c r="AE2">
        <v>0.39215686274509803</v>
      </c>
      <c r="AF2">
        <v>0.36734693877551022</v>
      </c>
      <c r="AG2">
        <v>0.41666666666666669</v>
      </c>
      <c r="AH2">
        <v>0.17391304347826086</v>
      </c>
      <c r="AI2">
        <v>9.0909090909090912E-2</v>
      </c>
      <c r="AJ2">
        <v>0</v>
      </c>
      <c r="AK2">
        <v>0.4</v>
      </c>
    </row>
    <row r="3" spans="1:37" x14ac:dyDescent="0.2">
      <c r="A3" t="s">
        <v>16</v>
      </c>
      <c r="B3" t="s">
        <v>13</v>
      </c>
      <c r="C3">
        <v>0.5</v>
      </c>
      <c r="D3">
        <v>2</v>
      </c>
      <c r="E3">
        <v>2.5</v>
      </c>
      <c r="F3">
        <v>1</v>
      </c>
      <c r="G3">
        <v>10</v>
      </c>
      <c r="H3">
        <v>10</v>
      </c>
      <c r="I3">
        <v>10</v>
      </c>
      <c r="J3">
        <v>1.5</v>
      </c>
      <c r="K3">
        <v>0</v>
      </c>
      <c r="L3">
        <v>0.5</v>
      </c>
      <c r="M3">
        <v>5</v>
      </c>
      <c r="N3" t="s">
        <v>13</v>
      </c>
      <c r="O3">
        <v>7.3170731707317083E-2</v>
      </c>
      <c r="P3">
        <v>0.46153846153846156</v>
      </c>
      <c r="Q3">
        <v>0.6</v>
      </c>
      <c r="R3">
        <v>0.6</v>
      </c>
      <c r="S3">
        <v>1</v>
      </c>
      <c r="T3">
        <v>1.0714285714285714</v>
      </c>
      <c r="U3">
        <v>1.2765957446808511</v>
      </c>
      <c r="V3">
        <v>0.89999999999999991</v>
      </c>
      <c r="W3">
        <v>0</v>
      </c>
      <c r="X3">
        <v>0.375</v>
      </c>
      <c r="Y3">
        <v>0.85714285714285721</v>
      </c>
      <c r="Z3" t="s">
        <v>13</v>
      </c>
      <c r="AA3">
        <v>2.4390243902439025E-2</v>
      </c>
      <c r="AB3">
        <v>0.15384615384615385</v>
      </c>
      <c r="AC3">
        <v>0.2</v>
      </c>
      <c r="AD3">
        <v>0.2</v>
      </c>
      <c r="AE3">
        <v>0.33333333333333331</v>
      </c>
      <c r="AF3">
        <v>0.35714285714285715</v>
      </c>
      <c r="AG3">
        <v>0.42553191489361702</v>
      </c>
      <c r="AH3">
        <v>0.3</v>
      </c>
      <c r="AI3">
        <v>0</v>
      </c>
      <c r="AJ3">
        <v>0.125</v>
      </c>
      <c r="AK3">
        <v>0.2857142857142857</v>
      </c>
    </row>
    <row r="4" spans="1:37" x14ac:dyDescent="0.2">
      <c r="A4" t="s">
        <v>17</v>
      </c>
      <c r="B4" t="s">
        <v>13</v>
      </c>
      <c r="C4">
        <v>2</v>
      </c>
      <c r="D4">
        <v>4.5</v>
      </c>
      <c r="E4">
        <v>1.5</v>
      </c>
      <c r="F4">
        <v>0</v>
      </c>
      <c r="G4">
        <v>10</v>
      </c>
      <c r="H4">
        <v>6.5</v>
      </c>
      <c r="I4">
        <v>10</v>
      </c>
      <c r="J4">
        <v>0.5</v>
      </c>
      <c r="K4">
        <v>0</v>
      </c>
      <c r="L4">
        <v>0</v>
      </c>
      <c r="M4">
        <v>1.5</v>
      </c>
      <c r="N4" t="s">
        <v>13</v>
      </c>
      <c r="O4">
        <v>0.33333333333333331</v>
      </c>
      <c r="P4">
        <v>0.93103448275862077</v>
      </c>
      <c r="Q4">
        <v>0.33333333333333331</v>
      </c>
      <c r="R4">
        <v>0</v>
      </c>
      <c r="S4">
        <v>1.8181818181818181</v>
      </c>
      <c r="T4">
        <v>1.0263157894736843</v>
      </c>
      <c r="U4">
        <v>2.0689655172413794</v>
      </c>
      <c r="V4">
        <v>0.11538461538461539</v>
      </c>
      <c r="W4">
        <v>0</v>
      </c>
      <c r="X4">
        <v>0</v>
      </c>
      <c r="Y4">
        <v>3</v>
      </c>
      <c r="Z4" t="s">
        <v>13</v>
      </c>
      <c r="AA4">
        <v>0.1111111111111111</v>
      </c>
      <c r="AB4">
        <v>0.31034482758620691</v>
      </c>
      <c r="AC4">
        <v>0.1111111111111111</v>
      </c>
      <c r="AD4">
        <v>0</v>
      </c>
      <c r="AE4">
        <v>0.60606060606060608</v>
      </c>
      <c r="AF4">
        <v>0.34210526315789475</v>
      </c>
      <c r="AG4">
        <v>0.68965517241379315</v>
      </c>
      <c r="AH4">
        <v>3.8461538461538464E-2</v>
      </c>
      <c r="AI4">
        <v>0</v>
      </c>
      <c r="AJ4">
        <v>0</v>
      </c>
      <c r="AK4">
        <v>1</v>
      </c>
    </row>
    <row r="5" spans="1:37" x14ac:dyDescent="0.2">
      <c r="A5" t="s">
        <v>18</v>
      </c>
      <c r="B5" t="s">
        <v>13</v>
      </c>
      <c r="C5">
        <v>5</v>
      </c>
      <c r="D5">
        <v>6.5</v>
      </c>
      <c r="E5">
        <v>7</v>
      </c>
      <c r="F5">
        <v>1</v>
      </c>
      <c r="G5">
        <v>9</v>
      </c>
      <c r="H5">
        <v>9</v>
      </c>
      <c r="I5">
        <v>2</v>
      </c>
      <c r="J5">
        <v>2</v>
      </c>
      <c r="K5">
        <v>2</v>
      </c>
      <c r="L5">
        <v>5</v>
      </c>
      <c r="M5">
        <v>5</v>
      </c>
      <c r="N5" t="s">
        <v>13</v>
      </c>
      <c r="O5">
        <v>0.9375</v>
      </c>
      <c r="P5">
        <v>1.1818181818181819</v>
      </c>
      <c r="Q5">
        <v>0.875</v>
      </c>
      <c r="R5">
        <v>0.25</v>
      </c>
      <c r="S5">
        <v>1.5</v>
      </c>
      <c r="T5">
        <v>1.6363636363636365</v>
      </c>
      <c r="U5">
        <v>0.41379310344827591</v>
      </c>
      <c r="V5">
        <v>0.54545454545454553</v>
      </c>
      <c r="W5">
        <v>0.63157894736842113</v>
      </c>
      <c r="X5">
        <v>1.5</v>
      </c>
      <c r="Y5">
        <v>0.9375</v>
      </c>
      <c r="Z5" t="s">
        <v>13</v>
      </c>
      <c r="AA5">
        <v>0.3125</v>
      </c>
      <c r="AB5">
        <v>0.39393939393939392</v>
      </c>
      <c r="AC5">
        <v>0.29166666666666669</v>
      </c>
      <c r="AD5">
        <v>8.3333333333333329E-2</v>
      </c>
      <c r="AE5">
        <v>0.5</v>
      </c>
      <c r="AF5">
        <v>0.54545454545454541</v>
      </c>
      <c r="AG5">
        <v>0.13793103448275862</v>
      </c>
      <c r="AH5">
        <v>0.18181818181818182</v>
      </c>
      <c r="AI5">
        <v>0.21052631578947367</v>
      </c>
      <c r="AJ5">
        <v>0.5</v>
      </c>
      <c r="AK5">
        <v>0.3125</v>
      </c>
    </row>
    <row r="6" spans="1:37" x14ac:dyDescent="0.2">
      <c r="A6" t="s">
        <v>19</v>
      </c>
      <c r="B6" t="s">
        <v>13</v>
      </c>
      <c r="C6">
        <v>4</v>
      </c>
      <c r="D6">
        <v>5</v>
      </c>
      <c r="E6">
        <v>6.5</v>
      </c>
      <c r="F6">
        <v>3.5</v>
      </c>
      <c r="G6">
        <v>8.5</v>
      </c>
      <c r="H6">
        <v>8.5</v>
      </c>
      <c r="I6">
        <v>7.5</v>
      </c>
      <c r="J6">
        <v>1</v>
      </c>
      <c r="K6">
        <v>0.5</v>
      </c>
      <c r="L6">
        <v>0.5</v>
      </c>
      <c r="M6">
        <v>8</v>
      </c>
      <c r="N6" t="s">
        <v>13</v>
      </c>
      <c r="O6">
        <v>0.8</v>
      </c>
      <c r="P6">
        <v>1</v>
      </c>
      <c r="Q6">
        <v>1</v>
      </c>
      <c r="R6">
        <v>0.6</v>
      </c>
      <c r="S6">
        <v>1.7</v>
      </c>
      <c r="T6">
        <v>1.5454545454545454</v>
      </c>
      <c r="U6">
        <v>2.1428571428571428</v>
      </c>
      <c r="V6">
        <v>0.25</v>
      </c>
      <c r="W6">
        <v>0.1764705882352941</v>
      </c>
      <c r="X6">
        <v>0.25</v>
      </c>
      <c r="Y6">
        <v>1.4117647058823528</v>
      </c>
      <c r="Z6" t="s">
        <v>13</v>
      </c>
      <c r="AA6">
        <v>0.26666666666666666</v>
      </c>
      <c r="AB6">
        <v>0.33333333333333331</v>
      </c>
      <c r="AC6">
        <v>0.33333333333333331</v>
      </c>
      <c r="AD6">
        <v>0.2</v>
      </c>
      <c r="AE6">
        <v>0.56666666666666665</v>
      </c>
      <c r="AF6">
        <v>0.51515151515151514</v>
      </c>
      <c r="AG6">
        <v>0.7142857142857143</v>
      </c>
      <c r="AH6">
        <v>8.3333333333333329E-2</v>
      </c>
      <c r="AI6">
        <v>5.8823529411764705E-2</v>
      </c>
      <c r="AJ6">
        <v>8.3333333333333329E-2</v>
      </c>
      <c r="AK6">
        <v>0.47058823529411764</v>
      </c>
    </row>
    <row r="7" spans="1:37" x14ac:dyDescent="0.2">
      <c r="A7" t="s">
        <v>20</v>
      </c>
      <c r="B7" t="s">
        <v>13</v>
      </c>
      <c r="C7">
        <v>2.5</v>
      </c>
      <c r="D7">
        <v>3.5</v>
      </c>
      <c r="E7">
        <v>6</v>
      </c>
      <c r="F7">
        <v>2</v>
      </c>
      <c r="G7">
        <v>7.5</v>
      </c>
      <c r="H7">
        <v>5.5</v>
      </c>
      <c r="I7">
        <v>3.5</v>
      </c>
      <c r="J7">
        <v>4</v>
      </c>
      <c r="K7">
        <v>3.5</v>
      </c>
      <c r="L7">
        <v>2</v>
      </c>
      <c r="M7">
        <v>4</v>
      </c>
      <c r="N7" t="s">
        <v>13</v>
      </c>
      <c r="O7">
        <v>0.45454545454545453</v>
      </c>
      <c r="P7">
        <v>0.80769230769230771</v>
      </c>
      <c r="Q7">
        <v>1.2</v>
      </c>
      <c r="R7">
        <v>0.63157894736842113</v>
      </c>
      <c r="S7">
        <v>1.2857142857142858</v>
      </c>
      <c r="T7">
        <v>1.1000000000000001</v>
      </c>
      <c r="U7">
        <v>1.05</v>
      </c>
      <c r="V7">
        <v>0.82758620689655182</v>
      </c>
      <c r="W7">
        <v>0.875</v>
      </c>
      <c r="X7">
        <v>0.75</v>
      </c>
      <c r="Y7">
        <v>1</v>
      </c>
      <c r="Z7" t="s">
        <v>13</v>
      </c>
      <c r="AA7">
        <v>0.15151515151515152</v>
      </c>
      <c r="AB7">
        <v>0.26923076923076922</v>
      </c>
      <c r="AC7">
        <v>0.4</v>
      </c>
      <c r="AD7">
        <v>0.21052631578947367</v>
      </c>
      <c r="AE7">
        <v>0.42857142857142855</v>
      </c>
      <c r="AF7">
        <v>0.36666666666666664</v>
      </c>
      <c r="AG7">
        <v>0.35</v>
      </c>
      <c r="AH7">
        <v>0.27586206896551724</v>
      </c>
      <c r="AI7">
        <v>0.29166666666666669</v>
      </c>
      <c r="AJ7">
        <v>0.25</v>
      </c>
      <c r="AK7">
        <v>0.33333333333333331</v>
      </c>
    </row>
    <row r="8" spans="1:37" x14ac:dyDescent="0.2">
      <c r="A8" t="s">
        <v>21</v>
      </c>
      <c r="B8" t="s">
        <v>13</v>
      </c>
      <c r="C8">
        <v>7.5</v>
      </c>
      <c r="D8">
        <v>6</v>
      </c>
      <c r="E8">
        <v>2.5</v>
      </c>
      <c r="F8">
        <v>0.5</v>
      </c>
      <c r="G8">
        <v>8</v>
      </c>
      <c r="H8">
        <v>6</v>
      </c>
      <c r="I8">
        <v>6.5</v>
      </c>
      <c r="J8">
        <v>3</v>
      </c>
      <c r="K8">
        <v>0.5</v>
      </c>
      <c r="L8">
        <v>0.5</v>
      </c>
      <c r="M8">
        <v>4.5</v>
      </c>
      <c r="N8" t="s">
        <v>13</v>
      </c>
      <c r="O8">
        <v>0.91836734693877553</v>
      </c>
      <c r="P8">
        <v>1.125</v>
      </c>
      <c r="Q8">
        <v>0.75</v>
      </c>
      <c r="R8">
        <v>0.1</v>
      </c>
      <c r="S8">
        <v>1.4545454545454546</v>
      </c>
      <c r="T8">
        <v>1.125</v>
      </c>
      <c r="U8">
        <v>1.2580645161290323</v>
      </c>
      <c r="V8">
        <v>0.52941176470588236</v>
      </c>
      <c r="W8">
        <v>0.15</v>
      </c>
      <c r="X8">
        <v>0.23076923076923078</v>
      </c>
      <c r="Y8">
        <v>1.125</v>
      </c>
      <c r="Z8" t="s">
        <v>13</v>
      </c>
      <c r="AA8">
        <v>0.30612244897959184</v>
      </c>
      <c r="AB8">
        <v>0.375</v>
      </c>
      <c r="AC8">
        <v>0.25</v>
      </c>
      <c r="AD8">
        <v>3.3333333333333333E-2</v>
      </c>
      <c r="AE8">
        <v>0.48484848484848486</v>
      </c>
      <c r="AF8">
        <v>0.375</v>
      </c>
      <c r="AG8">
        <v>0.41935483870967744</v>
      </c>
      <c r="AH8">
        <v>0.17647058823529413</v>
      </c>
      <c r="AI8">
        <v>0.05</v>
      </c>
      <c r="AJ8">
        <v>7.6923076923076927E-2</v>
      </c>
      <c r="AK8">
        <v>0.375</v>
      </c>
    </row>
    <row r="9" spans="1:37" x14ac:dyDescent="0.2">
      <c r="A9" t="s">
        <v>22</v>
      </c>
      <c r="B9" t="s">
        <v>13</v>
      </c>
      <c r="C9">
        <v>2.5</v>
      </c>
      <c r="D9">
        <v>4</v>
      </c>
      <c r="E9">
        <v>8</v>
      </c>
      <c r="F9">
        <v>2.5</v>
      </c>
      <c r="G9">
        <v>6.5</v>
      </c>
      <c r="H9">
        <v>4.5</v>
      </c>
      <c r="I9">
        <v>4</v>
      </c>
      <c r="J9">
        <v>2</v>
      </c>
      <c r="K9">
        <v>2</v>
      </c>
      <c r="L9">
        <v>0.5</v>
      </c>
      <c r="M9">
        <v>3.5</v>
      </c>
      <c r="N9" t="s">
        <v>13</v>
      </c>
      <c r="O9">
        <v>0.45454545454545453</v>
      </c>
      <c r="P9">
        <v>0.88888888888888884</v>
      </c>
      <c r="Q9">
        <v>2.5263157894736845</v>
      </c>
      <c r="R9">
        <v>0.65217391304347827</v>
      </c>
      <c r="S9">
        <v>1.5</v>
      </c>
      <c r="T9">
        <v>1.1739130434782608</v>
      </c>
      <c r="U9">
        <v>1.1428571428571428</v>
      </c>
      <c r="V9">
        <v>0.66666666666666663</v>
      </c>
      <c r="W9">
        <v>0.66666666666666663</v>
      </c>
      <c r="X9">
        <v>0.27272727272727276</v>
      </c>
      <c r="Y9">
        <v>0.7</v>
      </c>
      <c r="Z9" t="s">
        <v>13</v>
      </c>
      <c r="AA9">
        <v>0.15151515151515152</v>
      </c>
      <c r="AB9">
        <v>0.29629629629629628</v>
      </c>
      <c r="AC9">
        <v>0.84210526315789469</v>
      </c>
      <c r="AD9">
        <v>0.21739130434782608</v>
      </c>
      <c r="AE9">
        <v>0.5</v>
      </c>
      <c r="AF9">
        <v>0.39130434782608697</v>
      </c>
      <c r="AG9">
        <v>0.38095238095238093</v>
      </c>
      <c r="AH9">
        <v>0.22222222222222221</v>
      </c>
      <c r="AI9">
        <v>0.22222222222222221</v>
      </c>
      <c r="AJ9">
        <v>9.0909090909090912E-2</v>
      </c>
      <c r="AK9">
        <v>0.23333333333333334</v>
      </c>
    </row>
    <row r="10" spans="1:37" x14ac:dyDescent="0.2">
      <c r="A10" t="s">
        <v>12</v>
      </c>
      <c r="B10" t="s">
        <v>14</v>
      </c>
      <c r="C10">
        <v>10</v>
      </c>
      <c r="D10">
        <v>0</v>
      </c>
      <c r="E10">
        <v>9</v>
      </c>
      <c r="F10">
        <v>7</v>
      </c>
      <c r="G10">
        <v>8</v>
      </c>
      <c r="H10">
        <v>9</v>
      </c>
      <c r="I10">
        <v>9</v>
      </c>
      <c r="J10">
        <v>1</v>
      </c>
      <c r="K10">
        <v>2</v>
      </c>
      <c r="L10">
        <v>0</v>
      </c>
      <c r="M10">
        <v>6</v>
      </c>
      <c r="N10" t="s">
        <v>14</v>
      </c>
      <c r="O10">
        <v>1.2765957446808511</v>
      </c>
      <c r="P10">
        <v>0</v>
      </c>
      <c r="Q10">
        <v>1.1489361702127661</v>
      </c>
      <c r="R10">
        <v>1.4</v>
      </c>
      <c r="S10">
        <v>0.94117647058823528</v>
      </c>
      <c r="T10">
        <v>1.1020408163265307</v>
      </c>
      <c r="U10">
        <v>1.5</v>
      </c>
      <c r="V10">
        <v>0.2608695652173913</v>
      </c>
      <c r="W10">
        <v>0.54545454545454553</v>
      </c>
      <c r="X10">
        <v>0</v>
      </c>
      <c r="Y10">
        <v>1.44</v>
      </c>
      <c r="Z10" t="s">
        <v>14</v>
      </c>
      <c r="AA10">
        <v>0.42553191489361702</v>
      </c>
      <c r="AB10">
        <v>0</v>
      </c>
      <c r="AC10">
        <v>0.38297872340425532</v>
      </c>
      <c r="AD10">
        <v>0.46666666666666667</v>
      </c>
      <c r="AE10">
        <v>0.31372549019607843</v>
      </c>
      <c r="AF10">
        <v>0.36734693877551022</v>
      </c>
      <c r="AG10">
        <v>0.5</v>
      </c>
      <c r="AH10">
        <v>8.6956521739130432E-2</v>
      </c>
      <c r="AI10">
        <v>0.18181818181818182</v>
      </c>
      <c r="AJ10">
        <v>0</v>
      </c>
      <c r="AK10">
        <v>0.48</v>
      </c>
    </row>
    <row r="11" spans="1:37" x14ac:dyDescent="0.2">
      <c r="A11" t="s">
        <v>16</v>
      </c>
      <c r="B11" t="s">
        <v>14</v>
      </c>
      <c r="C11">
        <v>10</v>
      </c>
      <c r="D11">
        <v>1</v>
      </c>
      <c r="E11">
        <v>0</v>
      </c>
      <c r="F11">
        <v>2</v>
      </c>
      <c r="G11">
        <v>10</v>
      </c>
      <c r="H11">
        <v>8</v>
      </c>
      <c r="I11">
        <v>5</v>
      </c>
      <c r="J11">
        <v>0</v>
      </c>
      <c r="K11">
        <v>2.5</v>
      </c>
      <c r="L11">
        <v>1.5</v>
      </c>
      <c r="M11">
        <v>5</v>
      </c>
      <c r="N11" t="s">
        <v>14</v>
      </c>
      <c r="O11">
        <v>1.4634146341463414</v>
      </c>
      <c r="P11">
        <v>0.23076923076923078</v>
      </c>
      <c r="Q11">
        <v>0</v>
      </c>
      <c r="R11">
        <v>1.2</v>
      </c>
      <c r="S11">
        <v>1</v>
      </c>
      <c r="T11">
        <v>0.8571428571428571</v>
      </c>
      <c r="U11">
        <v>0.63829787234042556</v>
      </c>
      <c r="V11">
        <v>0</v>
      </c>
      <c r="W11">
        <v>1.25</v>
      </c>
      <c r="X11">
        <v>1.125</v>
      </c>
      <c r="Y11">
        <v>0.85714285714285721</v>
      </c>
      <c r="Z11" t="s">
        <v>14</v>
      </c>
      <c r="AA11">
        <v>0.48780487804878048</v>
      </c>
      <c r="AB11">
        <v>7.6923076923076927E-2</v>
      </c>
      <c r="AC11">
        <v>0</v>
      </c>
      <c r="AD11">
        <v>0.4</v>
      </c>
      <c r="AE11">
        <v>0.33333333333333331</v>
      </c>
      <c r="AF11">
        <v>0.2857142857142857</v>
      </c>
      <c r="AG11">
        <v>0.21276595744680851</v>
      </c>
      <c r="AH11">
        <v>0</v>
      </c>
      <c r="AI11">
        <v>0.41666666666666669</v>
      </c>
      <c r="AJ11">
        <v>0.375</v>
      </c>
      <c r="AK11">
        <v>0.2857142857142857</v>
      </c>
    </row>
    <row r="12" spans="1:37" x14ac:dyDescent="0.2">
      <c r="A12" t="s">
        <v>17</v>
      </c>
      <c r="B12" t="s">
        <v>14</v>
      </c>
      <c r="C12">
        <v>10</v>
      </c>
      <c r="D12">
        <v>0</v>
      </c>
      <c r="E12">
        <v>10</v>
      </c>
      <c r="F12">
        <v>2</v>
      </c>
      <c r="G12">
        <v>3</v>
      </c>
      <c r="H12">
        <v>2.5</v>
      </c>
      <c r="I12">
        <v>4.5</v>
      </c>
      <c r="J12">
        <v>2.5</v>
      </c>
      <c r="K12">
        <v>0.5</v>
      </c>
      <c r="L12">
        <v>2</v>
      </c>
      <c r="M12">
        <v>0</v>
      </c>
      <c r="N12" t="s">
        <v>14</v>
      </c>
      <c r="O12">
        <v>1.6666666666666667</v>
      </c>
      <c r="P12">
        <v>0</v>
      </c>
      <c r="Q12">
        <v>2.2222222222222223</v>
      </c>
      <c r="R12">
        <v>1.7142857142857142</v>
      </c>
      <c r="S12">
        <v>0.54545454545454541</v>
      </c>
      <c r="T12">
        <v>0.39473684210526316</v>
      </c>
      <c r="U12">
        <v>0.93103448275862077</v>
      </c>
      <c r="V12">
        <v>0.57692307692307698</v>
      </c>
      <c r="W12">
        <v>0.5</v>
      </c>
      <c r="X12">
        <v>0.70588235294117641</v>
      </c>
      <c r="Y12">
        <v>0</v>
      </c>
      <c r="Z12" t="s">
        <v>14</v>
      </c>
      <c r="AA12">
        <v>0.55555555555555558</v>
      </c>
      <c r="AB12">
        <v>0</v>
      </c>
      <c r="AC12">
        <v>0.7407407407407407</v>
      </c>
      <c r="AD12">
        <v>0.5714285714285714</v>
      </c>
      <c r="AE12">
        <v>0.18181818181818182</v>
      </c>
      <c r="AF12">
        <v>0.13157894736842105</v>
      </c>
      <c r="AG12">
        <v>0.31034482758620691</v>
      </c>
      <c r="AH12">
        <v>0.19230769230769232</v>
      </c>
      <c r="AI12">
        <v>0.16666666666666666</v>
      </c>
      <c r="AJ12">
        <v>0.23529411764705882</v>
      </c>
      <c r="AK12">
        <v>0</v>
      </c>
    </row>
    <row r="13" spans="1:37" x14ac:dyDescent="0.2">
      <c r="A13" t="s">
        <v>18</v>
      </c>
      <c r="B13" t="s">
        <v>14</v>
      </c>
      <c r="C13">
        <v>6.5</v>
      </c>
      <c r="D13">
        <v>1</v>
      </c>
      <c r="E13">
        <v>9</v>
      </c>
      <c r="F13">
        <v>8</v>
      </c>
      <c r="G13">
        <v>3.5</v>
      </c>
      <c r="H13">
        <v>2.5</v>
      </c>
      <c r="I13">
        <v>8.5</v>
      </c>
      <c r="J13">
        <v>1</v>
      </c>
      <c r="K13">
        <v>1</v>
      </c>
      <c r="L13">
        <v>2.5</v>
      </c>
      <c r="M13">
        <v>8.5</v>
      </c>
      <c r="N13" t="s">
        <v>14</v>
      </c>
      <c r="O13">
        <v>1.21875</v>
      </c>
      <c r="P13">
        <v>0.18181818181818182</v>
      </c>
      <c r="Q13">
        <v>1.125</v>
      </c>
      <c r="R13">
        <v>2</v>
      </c>
      <c r="S13">
        <v>0.58333333333333337</v>
      </c>
      <c r="T13">
        <v>0.45454545454545453</v>
      </c>
      <c r="U13">
        <v>1.7586206896551726</v>
      </c>
      <c r="V13">
        <v>0.27272727272727276</v>
      </c>
      <c r="W13">
        <v>0.31578947368421056</v>
      </c>
      <c r="X13">
        <v>0.75</v>
      </c>
      <c r="Y13">
        <v>1.59375</v>
      </c>
      <c r="Z13" t="s">
        <v>14</v>
      </c>
      <c r="AA13">
        <v>0.40625</v>
      </c>
      <c r="AB13">
        <v>6.0606060606060608E-2</v>
      </c>
      <c r="AC13">
        <v>0.375</v>
      </c>
      <c r="AD13">
        <v>0.66666666666666663</v>
      </c>
      <c r="AE13">
        <v>0.19444444444444445</v>
      </c>
      <c r="AF13">
        <v>0.15151515151515152</v>
      </c>
      <c r="AG13">
        <v>0.58620689655172409</v>
      </c>
      <c r="AH13">
        <v>9.0909090909090912E-2</v>
      </c>
      <c r="AI13">
        <v>0.10526315789473684</v>
      </c>
      <c r="AJ13">
        <v>0.25</v>
      </c>
      <c r="AK13">
        <v>0.53125</v>
      </c>
    </row>
    <row r="14" spans="1:37" x14ac:dyDescent="0.2">
      <c r="A14" t="s">
        <v>19</v>
      </c>
      <c r="B14" t="s">
        <v>14</v>
      </c>
      <c r="C14">
        <v>5.5</v>
      </c>
      <c r="D14">
        <v>1</v>
      </c>
      <c r="E14">
        <v>9</v>
      </c>
      <c r="F14">
        <v>7</v>
      </c>
      <c r="G14">
        <v>3.5</v>
      </c>
      <c r="H14">
        <v>4.5</v>
      </c>
      <c r="I14">
        <v>2.5</v>
      </c>
      <c r="J14">
        <v>5</v>
      </c>
      <c r="K14">
        <v>4</v>
      </c>
      <c r="L14">
        <v>0.5</v>
      </c>
      <c r="M14">
        <v>8</v>
      </c>
      <c r="N14" t="s">
        <v>14</v>
      </c>
      <c r="O14">
        <v>1.1000000000000001</v>
      </c>
      <c r="P14">
        <v>0.2</v>
      </c>
      <c r="Q14">
        <v>1.3846153846153846</v>
      </c>
      <c r="R14">
        <v>1.2</v>
      </c>
      <c r="S14">
        <v>0.7</v>
      </c>
      <c r="T14">
        <v>0.81818181818181823</v>
      </c>
      <c r="U14">
        <v>0.7142857142857143</v>
      </c>
      <c r="V14">
        <v>1.25</v>
      </c>
      <c r="W14">
        <v>1.4117647058823528</v>
      </c>
      <c r="X14">
        <v>0.25</v>
      </c>
      <c r="Y14">
        <v>1.4117647058823528</v>
      </c>
      <c r="Z14" t="s">
        <v>14</v>
      </c>
      <c r="AA14">
        <v>0.36666666666666664</v>
      </c>
      <c r="AB14">
        <v>6.6666666666666666E-2</v>
      </c>
      <c r="AC14">
        <v>0.46153846153846156</v>
      </c>
      <c r="AD14">
        <v>0.4</v>
      </c>
      <c r="AE14">
        <v>0.23333333333333334</v>
      </c>
      <c r="AF14">
        <v>0.27272727272727271</v>
      </c>
      <c r="AG14">
        <v>0.23809523809523808</v>
      </c>
      <c r="AH14">
        <v>0.41666666666666669</v>
      </c>
      <c r="AI14">
        <v>0.47058823529411764</v>
      </c>
      <c r="AJ14">
        <v>8.3333333333333329E-2</v>
      </c>
      <c r="AK14">
        <v>0.47058823529411764</v>
      </c>
    </row>
    <row r="15" spans="1:37" x14ac:dyDescent="0.2">
      <c r="A15" t="s">
        <v>20</v>
      </c>
      <c r="B15" t="s">
        <v>14</v>
      </c>
      <c r="C15">
        <v>7</v>
      </c>
      <c r="D15">
        <v>1</v>
      </c>
      <c r="E15">
        <v>1</v>
      </c>
      <c r="F15">
        <v>5</v>
      </c>
      <c r="G15">
        <v>5</v>
      </c>
      <c r="H15">
        <v>4</v>
      </c>
      <c r="I15">
        <v>4.5</v>
      </c>
      <c r="J15">
        <v>4</v>
      </c>
      <c r="K15">
        <v>3</v>
      </c>
      <c r="L15">
        <v>1.5</v>
      </c>
      <c r="M15">
        <v>7.5</v>
      </c>
      <c r="N15" t="s">
        <v>14</v>
      </c>
      <c r="O15">
        <v>1.2727272727272727</v>
      </c>
      <c r="P15">
        <v>0.23076923076923078</v>
      </c>
      <c r="Q15">
        <v>0.2</v>
      </c>
      <c r="R15">
        <v>1.5789473684210527</v>
      </c>
      <c r="S15">
        <v>0.85714285714285721</v>
      </c>
      <c r="T15">
        <v>0.8</v>
      </c>
      <c r="U15">
        <v>1.3499999999999999</v>
      </c>
      <c r="V15">
        <v>0.82758620689655182</v>
      </c>
      <c r="W15">
        <v>0.75</v>
      </c>
      <c r="X15">
        <v>0.5625</v>
      </c>
      <c r="Y15">
        <v>1.875</v>
      </c>
      <c r="Z15" t="s">
        <v>14</v>
      </c>
      <c r="AA15">
        <v>0.42424242424242425</v>
      </c>
      <c r="AB15">
        <v>7.6923076923076927E-2</v>
      </c>
      <c r="AC15">
        <v>6.6666666666666666E-2</v>
      </c>
      <c r="AD15">
        <v>0.52631578947368418</v>
      </c>
      <c r="AE15">
        <v>0.2857142857142857</v>
      </c>
      <c r="AF15">
        <v>0.26666666666666666</v>
      </c>
      <c r="AG15">
        <v>0.45</v>
      </c>
      <c r="AH15">
        <v>0.27586206896551724</v>
      </c>
      <c r="AI15">
        <v>0.25</v>
      </c>
      <c r="AJ15">
        <v>0.1875</v>
      </c>
      <c r="AK15">
        <v>0.625</v>
      </c>
    </row>
    <row r="16" spans="1:37" x14ac:dyDescent="0.2">
      <c r="A16" t="s">
        <v>21</v>
      </c>
      <c r="B16" t="s">
        <v>14</v>
      </c>
      <c r="C16">
        <v>8</v>
      </c>
      <c r="D16">
        <v>0.5</v>
      </c>
      <c r="E16">
        <v>6.5</v>
      </c>
      <c r="F16">
        <v>6</v>
      </c>
      <c r="G16">
        <v>6</v>
      </c>
      <c r="H16">
        <v>5.5</v>
      </c>
      <c r="I16">
        <v>8.5</v>
      </c>
      <c r="J16">
        <v>5.5</v>
      </c>
      <c r="K16">
        <v>1</v>
      </c>
      <c r="L16">
        <v>1</v>
      </c>
      <c r="M16">
        <v>0.5</v>
      </c>
      <c r="N16" t="s">
        <v>14</v>
      </c>
      <c r="O16">
        <v>0.97959183673469397</v>
      </c>
      <c r="P16">
        <v>9.375E-2</v>
      </c>
      <c r="Q16">
        <v>1.95</v>
      </c>
      <c r="R16">
        <v>1.2</v>
      </c>
      <c r="S16">
        <v>1.0909090909090908</v>
      </c>
      <c r="T16">
        <v>1.03125</v>
      </c>
      <c r="U16">
        <v>1.6451612903225805</v>
      </c>
      <c r="V16">
        <v>0.97058823529411764</v>
      </c>
      <c r="W16">
        <v>0.3</v>
      </c>
      <c r="X16">
        <v>0.46153846153846156</v>
      </c>
      <c r="Y16">
        <v>0.125</v>
      </c>
      <c r="Z16" t="s">
        <v>14</v>
      </c>
      <c r="AA16">
        <v>0.32653061224489793</v>
      </c>
      <c r="AB16">
        <v>3.125E-2</v>
      </c>
      <c r="AC16">
        <v>0.65</v>
      </c>
      <c r="AD16">
        <v>0.4</v>
      </c>
      <c r="AE16">
        <v>0.36363636363636365</v>
      </c>
      <c r="AF16">
        <v>0.34375</v>
      </c>
      <c r="AG16">
        <v>0.54838709677419351</v>
      </c>
      <c r="AH16">
        <v>0.3235294117647059</v>
      </c>
      <c r="AI16">
        <v>0.1</v>
      </c>
      <c r="AJ16">
        <v>0.15384615384615385</v>
      </c>
      <c r="AK16">
        <v>4.1666666666666664E-2</v>
      </c>
    </row>
    <row r="17" spans="1:37" x14ac:dyDescent="0.2">
      <c r="A17" t="s">
        <v>22</v>
      </c>
      <c r="B17" t="s">
        <v>14</v>
      </c>
      <c r="C17">
        <v>7</v>
      </c>
      <c r="D17">
        <v>0.5</v>
      </c>
      <c r="E17">
        <v>0.5</v>
      </c>
      <c r="F17">
        <v>3.5</v>
      </c>
      <c r="G17">
        <v>4.5</v>
      </c>
      <c r="H17">
        <v>3</v>
      </c>
      <c r="I17">
        <v>4.5</v>
      </c>
      <c r="J17">
        <v>0.5</v>
      </c>
      <c r="K17">
        <v>0.5</v>
      </c>
      <c r="L17">
        <v>0.5</v>
      </c>
      <c r="M17">
        <v>5</v>
      </c>
      <c r="N17" t="s">
        <v>14</v>
      </c>
      <c r="O17">
        <v>1.2727272727272727</v>
      </c>
      <c r="P17">
        <v>0.1111111111111111</v>
      </c>
      <c r="Q17">
        <v>0.15789473684210528</v>
      </c>
      <c r="R17">
        <v>0.91304347826086951</v>
      </c>
      <c r="S17">
        <v>1.0384615384615385</v>
      </c>
      <c r="T17">
        <v>0.78260869565217384</v>
      </c>
      <c r="U17">
        <v>1.2857142857142858</v>
      </c>
      <c r="V17">
        <v>0.16666666666666666</v>
      </c>
      <c r="W17">
        <v>0.16666666666666666</v>
      </c>
      <c r="X17">
        <v>0.27272727272727276</v>
      </c>
      <c r="Y17">
        <v>1</v>
      </c>
      <c r="Z17" t="s">
        <v>14</v>
      </c>
      <c r="AA17">
        <v>0.42424242424242425</v>
      </c>
      <c r="AB17">
        <v>3.7037037037037035E-2</v>
      </c>
      <c r="AC17">
        <v>5.2631578947368418E-2</v>
      </c>
      <c r="AD17">
        <v>0.30434782608695654</v>
      </c>
      <c r="AE17">
        <v>0.34615384615384615</v>
      </c>
      <c r="AF17">
        <v>0.2608695652173913</v>
      </c>
      <c r="AG17">
        <v>0.42857142857142855</v>
      </c>
      <c r="AH17">
        <v>5.5555555555555552E-2</v>
      </c>
      <c r="AI17">
        <v>5.5555555555555552E-2</v>
      </c>
      <c r="AJ17">
        <v>9.0909090909090912E-2</v>
      </c>
      <c r="AK17">
        <v>0.33333333333333331</v>
      </c>
    </row>
    <row r="18" spans="1:37" x14ac:dyDescent="0.2">
      <c r="A18" t="s">
        <v>12</v>
      </c>
      <c r="B18" t="s">
        <v>15</v>
      </c>
      <c r="C18">
        <v>8.5</v>
      </c>
      <c r="D18">
        <v>10</v>
      </c>
      <c r="E18">
        <v>9</v>
      </c>
      <c r="F18">
        <v>3</v>
      </c>
      <c r="G18">
        <v>7.5</v>
      </c>
      <c r="H18">
        <v>6.5</v>
      </c>
      <c r="I18">
        <v>1.5</v>
      </c>
      <c r="J18">
        <v>8.5</v>
      </c>
      <c r="K18">
        <v>8</v>
      </c>
      <c r="L18">
        <v>0.5</v>
      </c>
      <c r="M18">
        <v>1.5</v>
      </c>
      <c r="N18" t="s">
        <v>15</v>
      </c>
      <c r="O18">
        <v>1.0851063829787235</v>
      </c>
      <c r="P18">
        <v>2.0689655172413794</v>
      </c>
      <c r="Q18">
        <v>1.1489361702127661</v>
      </c>
      <c r="R18">
        <v>0.6</v>
      </c>
      <c r="S18">
        <v>0.88235294117647056</v>
      </c>
      <c r="T18">
        <v>0.79591836734693888</v>
      </c>
      <c r="U18">
        <v>0.25</v>
      </c>
      <c r="V18">
        <v>2.2173913043478262</v>
      </c>
      <c r="W18">
        <v>2.1818181818181821</v>
      </c>
      <c r="X18">
        <v>3</v>
      </c>
      <c r="Y18">
        <v>0.36</v>
      </c>
      <c r="Z18" t="s">
        <v>15</v>
      </c>
      <c r="AA18">
        <v>0.36170212765957449</v>
      </c>
      <c r="AB18">
        <v>0.68965517241379315</v>
      </c>
      <c r="AC18">
        <v>0.38297872340425532</v>
      </c>
      <c r="AD18">
        <v>0.2</v>
      </c>
      <c r="AE18">
        <v>0.29411764705882354</v>
      </c>
      <c r="AF18">
        <v>0.26530612244897961</v>
      </c>
      <c r="AG18">
        <v>8.3333333333333329E-2</v>
      </c>
      <c r="AH18">
        <v>0.73913043478260865</v>
      </c>
      <c r="AI18">
        <v>0.72727272727272729</v>
      </c>
      <c r="AJ18">
        <v>1</v>
      </c>
      <c r="AK18">
        <v>0.12</v>
      </c>
    </row>
    <row r="19" spans="1:37" x14ac:dyDescent="0.2">
      <c r="A19" t="s">
        <v>16</v>
      </c>
      <c r="B19" t="s">
        <v>15</v>
      </c>
      <c r="C19">
        <v>10</v>
      </c>
      <c r="D19">
        <v>10</v>
      </c>
      <c r="E19">
        <v>10</v>
      </c>
      <c r="F19">
        <v>2</v>
      </c>
      <c r="G19">
        <v>10</v>
      </c>
      <c r="H19">
        <v>10</v>
      </c>
      <c r="I19">
        <v>8.5</v>
      </c>
      <c r="J19">
        <v>3.5</v>
      </c>
      <c r="K19">
        <v>3.5</v>
      </c>
      <c r="L19">
        <v>2</v>
      </c>
      <c r="M19">
        <v>7.5</v>
      </c>
      <c r="N19" t="s">
        <v>15</v>
      </c>
      <c r="O19">
        <v>1.4634146341463414</v>
      </c>
      <c r="P19">
        <v>2.3076923076923079</v>
      </c>
      <c r="Q19">
        <v>2.4</v>
      </c>
      <c r="R19">
        <v>1.2</v>
      </c>
      <c r="S19">
        <v>1</v>
      </c>
      <c r="T19">
        <v>1.0714285714285714</v>
      </c>
      <c r="U19">
        <v>1.0851063829787235</v>
      </c>
      <c r="V19">
        <v>2.1</v>
      </c>
      <c r="W19">
        <v>1.75</v>
      </c>
      <c r="X19">
        <v>1.5</v>
      </c>
      <c r="Y19">
        <v>1.2857142857142858</v>
      </c>
      <c r="Z19" t="s">
        <v>15</v>
      </c>
      <c r="AA19">
        <v>0.48780487804878048</v>
      </c>
      <c r="AB19">
        <v>0.76923076923076927</v>
      </c>
      <c r="AC19">
        <v>0.8</v>
      </c>
      <c r="AD19">
        <v>0.4</v>
      </c>
      <c r="AE19">
        <v>0.33333333333333331</v>
      </c>
      <c r="AF19">
        <v>0.35714285714285715</v>
      </c>
      <c r="AG19">
        <v>0.36170212765957449</v>
      </c>
      <c r="AH19">
        <v>0.7</v>
      </c>
      <c r="AI19">
        <v>0.58333333333333337</v>
      </c>
      <c r="AJ19">
        <v>0.5</v>
      </c>
      <c r="AK19">
        <v>0.42857142857142855</v>
      </c>
    </row>
    <row r="20" spans="1:37" x14ac:dyDescent="0.2">
      <c r="A20" t="s">
        <v>17</v>
      </c>
      <c r="B20" t="s">
        <v>15</v>
      </c>
      <c r="C20">
        <v>6</v>
      </c>
      <c r="D20">
        <v>10</v>
      </c>
      <c r="E20">
        <v>2</v>
      </c>
      <c r="F20">
        <v>1.5</v>
      </c>
      <c r="G20">
        <v>3.5</v>
      </c>
      <c r="H20">
        <v>10</v>
      </c>
      <c r="I20">
        <v>0</v>
      </c>
      <c r="J20">
        <v>10</v>
      </c>
      <c r="K20">
        <v>2.5</v>
      </c>
      <c r="L20">
        <v>6.5</v>
      </c>
      <c r="M20">
        <v>0</v>
      </c>
      <c r="N20" t="s">
        <v>15</v>
      </c>
      <c r="O20">
        <v>1</v>
      </c>
      <c r="P20">
        <v>2.0689655172413794</v>
      </c>
      <c r="Q20">
        <v>0.44444444444444442</v>
      </c>
      <c r="R20">
        <v>1.2857142857142856</v>
      </c>
      <c r="S20">
        <v>0.63636363636363635</v>
      </c>
      <c r="T20">
        <v>1.5789473684210527</v>
      </c>
      <c r="U20">
        <v>0</v>
      </c>
      <c r="V20">
        <v>2.3076923076923079</v>
      </c>
      <c r="W20">
        <v>2.5</v>
      </c>
      <c r="X20">
        <v>2.2941176470588234</v>
      </c>
      <c r="Y20">
        <v>0</v>
      </c>
      <c r="Z20" t="s">
        <v>15</v>
      </c>
      <c r="AA20">
        <v>0.33333333333333331</v>
      </c>
      <c r="AB20">
        <v>0.68965517241379315</v>
      </c>
      <c r="AC20">
        <v>0.14814814814814814</v>
      </c>
      <c r="AD20">
        <v>0.42857142857142855</v>
      </c>
      <c r="AE20">
        <v>0.21212121212121213</v>
      </c>
      <c r="AF20">
        <v>0.52631578947368418</v>
      </c>
      <c r="AG20">
        <v>0</v>
      </c>
      <c r="AH20">
        <v>0.76923076923076927</v>
      </c>
      <c r="AI20">
        <v>0.83333333333333337</v>
      </c>
      <c r="AJ20">
        <v>0.76470588235294112</v>
      </c>
      <c r="AK20">
        <v>0</v>
      </c>
    </row>
    <row r="21" spans="1:37" x14ac:dyDescent="0.2">
      <c r="A21" t="s">
        <v>18</v>
      </c>
      <c r="B21" t="s">
        <v>15</v>
      </c>
      <c r="C21">
        <v>4.5</v>
      </c>
      <c r="D21">
        <v>9</v>
      </c>
      <c r="E21">
        <v>8</v>
      </c>
      <c r="F21">
        <v>3</v>
      </c>
      <c r="G21">
        <v>5.5</v>
      </c>
      <c r="H21">
        <v>5</v>
      </c>
      <c r="I21">
        <v>4</v>
      </c>
      <c r="J21">
        <v>8</v>
      </c>
      <c r="K21">
        <v>6.5</v>
      </c>
      <c r="L21">
        <v>2.5</v>
      </c>
      <c r="M21">
        <v>2.5</v>
      </c>
      <c r="N21" t="s">
        <v>15</v>
      </c>
      <c r="O21">
        <v>0.84375</v>
      </c>
      <c r="P21">
        <v>1.6363636363636365</v>
      </c>
      <c r="Q21">
        <v>1</v>
      </c>
      <c r="R21">
        <v>0.75</v>
      </c>
      <c r="S21">
        <v>0.91666666666666663</v>
      </c>
      <c r="T21">
        <v>0.90909090909090906</v>
      </c>
      <c r="U21">
        <v>0.82758620689655182</v>
      </c>
      <c r="V21">
        <v>2.1818181818181821</v>
      </c>
      <c r="W21">
        <v>2.0526315789473686</v>
      </c>
      <c r="X21">
        <v>0.75</v>
      </c>
      <c r="Y21">
        <v>0.46875</v>
      </c>
      <c r="Z21" t="s">
        <v>15</v>
      </c>
      <c r="AA21">
        <v>0.28125</v>
      </c>
      <c r="AB21">
        <v>0.54545454545454541</v>
      </c>
      <c r="AC21">
        <v>0.33333333333333331</v>
      </c>
      <c r="AD21">
        <v>0.25</v>
      </c>
      <c r="AE21">
        <v>0.30555555555555558</v>
      </c>
      <c r="AF21">
        <v>0.30303030303030304</v>
      </c>
      <c r="AG21">
        <v>0.27586206896551724</v>
      </c>
      <c r="AH21">
        <v>0.72727272727272729</v>
      </c>
      <c r="AI21">
        <v>0.68421052631578949</v>
      </c>
      <c r="AJ21">
        <v>0.25</v>
      </c>
      <c r="AK21">
        <v>0.15625</v>
      </c>
    </row>
    <row r="22" spans="1:37" x14ac:dyDescent="0.2">
      <c r="A22" t="s">
        <v>19</v>
      </c>
      <c r="B22" t="s">
        <v>15</v>
      </c>
      <c r="C22">
        <v>5.5</v>
      </c>
      <c r="D22">
        <v>9</v>
      </c>
      <c r="E22">
        <v>4</v>
      </c>
      <c r="F22">
        <v>7</v>
      </c>
      <c r="G22">
        <v>3</v>
      </c>
      <c r="H22">
        <v>3.5</v>
      </c>
      <c r="I22">
        <v>0.5</v>
      </c>
      <c r="J22">
        <v>6</v>
      </c>
      <c r="K22">
        <v>4</v>
      </c>
      <c r="L22">
        <v>5</v>
      </c>
      <c r="M22">
        <v>1</v>
      </c>
      <c r="N22" t="s">
        <v>15</v>
      </c>
      <c r="O22">
        <v>1.1000000000000001</v>
      </c>
      <c r="P22">
        <v>1.8</v>
      </c>
      <c r="Q22">
        <v>0.61538461538461542</v>
      </c>
      <c r="R22">
        <v>1.2</v>
      </c>
      <c r="S22">
        <v>0.6</v>
      </c>
      <c r="T22">
        <v>0.63636363636363635</v>
      </c>
      <c r="U22">
        <v>0.14285714285714285</v>
      </c>
      <c r="V22">
        <v>1.5</v>
      </c>
      <c r="W22">
        <v>1.4117647058823528</v>
      </c>
      <c r="X22">
        <v>2.5</v>
      </c>
      <c r="Y22">
        <v>0.1764705882352941</v>
      </c>
      <c r="Z22" t="s">
        <v>15</v>
      </c>
      <c r="AA22">
        <v>0.36666666666666664</v>
      </c>
      <c r="AB22">
        <v>0.6</v>
      </c>
      <c r="AC22">
        <v>0.20512820512820512</v>
      </c>
      <c r="AD22">
        <v>0.4</v>
      </c>
      <c r="AE22">
        <v>0.2</v>
      </c>
      <c r="AF22">
        <v>0.21212121212121213</v>
      </c>
      <c r="AG22">
        <v>4.7619047619047616E-2</v>
      </c>
      <c r="AH22">
        <v>0.5</v>
      </c>
      <c r="AI22">
        <v>0.47058823529411764</v>
      </c>
      <c r="AJ22">
        <v>0.83333333333333337</v>
      </c>
      <c r="AK22">
        <v>5.8823529411764705E-2</v>
      </c>
    </row>
    <row r="23" spans="1:37" x14ac:dyDescent="0.2">
      <c r="A23" t="s">
        <v>20</v>
      </c>
      <c r="B23" t="s">
        <v>15</v>
      </c>
      <c r="C23">
        <v>7</v>
      </c>
      <c r="D23">
        <v>8.5</v>
      </c>
      <c r="E23">
        <v>8</v>
      </c>
      <c r="F23">
        <v>2.5</v>
      </c>
      <c r="G23">
        <v>5</v>
      </c>
      <c r="H23">
        <v>5.5</v>
      </c>
      <c r="I23">
        <v>2</v>
      </c>
      <c r="J23">
        <v>6.5</v>
      </c>
      <c r="K23">
        <v>5.5</v>
      </c>
      <c r="L23">
        <v>4.5</v>
      </c>
      <c r="M23">
        <v>0.5</v>
      </c>
      <c r="N23" t="s">
        <v>15</v>
      </c>
      <c r="O23">
        <v>1.2727272727272727</v>
      </c>
      <c r="P23">
        <v>1.9615384615384617</v>
      </c>
      <c r="Q23">
        <v>1.6</v>
      </c>
      <c r="R23">
        <v>0.78947368421052633</v>
      </c>
      <c r="S23">
        <v>0.85714285714285721</v>
      </c>
      <c r="T23">
        <v>1.1000000000000001</v>
      </c>
      <c r="U23">
        <v>0.6</v>
      </c>
      <c r="V23">
        <v>1.3448275862068966</v>
      </c>
      <c r="W23">
        <v>1.375</v>
      </c>
      <c r="X23">
        <v>1.6875</v>
      </c>
      <c r="Y23">
        <v>0.125</v>
      </c>
      <c r="Z23" t="s">
        <v>15</v>
      </c>
      <c r="AA23">
        <v>0.42424242424242425</v>
      </c>
      <c r="AB23">
        <v>0.65384615384615385</v>
      </c>
      <c r="AC23">
        <v>0.53333333333333333</v>
      </c>
      <c r="AD23">
        <v>0.26315789473684209</v>
      </c>
      <c r="AE23">
        <v>0.2857142857142857</v>
      </c>
      <c r="AF23">
        <v>0.36666666666666664</v>
      </c>
      <c r="AG23">
        <v>0.2</v>
      </c>
      <c r="AH23">
        <v>0.44827586206896552</v>
      </c>
      <c r="AI23">
        <v>0.45833333333333331</v>
      </c>
      <c r="AJ23">
        <v>0.5625</v>
      </c>
      <c r="AK23">
        <v>4.1666666666666664E-2</v>
      </c>
    </row>
    <row r="24" spans="1:37" x14ac:dyDescent="0.2">
      <c r="A24" t="s">
        <v>21</v>
      </c>
      <c r="B24" t="s">
        <v>15</v>
      </c>
      <c r="C24">
        <v>9</v>
      </c>
      <c r="D24">
        <v>9.5</v>
      </c>
      <c r="E24">
        <v>1</v>
      </c>
      <c r="F24">
        <v>8.5</v>
      </c>
      <c r="G24">
        <v>2.5</v>
      </c>
      <c r="H24">
        <v>4.5</v>
      </c>
      <c r="I24">
        <v>0.5</v>
      </c>
      <c r="J24">
        <v>8.5</v>
      </c>
      <c r="K24">
        <v>8.5</v>
      </c>
      <c r="L24">
        <v>5</v>
      </c>
      <c r="M24">
        <v>7</v>
      </c>
      <c r="N24" t="s">
        <v>15</v>
      </c>
      <c r="O24">
        <v>1.1020408163265307</v>
      </c>
      <c r="P24">
        <v>1.78125</v>
      </c>
      <c r="Q24">
        <v>0.3</v>
      </c>
      <c r="R24">
        <v>1.7</v>
      </c>
      <c r="S24">
        <v>0.45454545454545453</v>
      </c>
      <c r="T24">
        <v>0.84375</v>
      </c>
      <c r="U24">
        <v>9.6774193548387094E-2</v>
      </c>
      <c r="V24">
        <v>1.5</v>
      </c>
      <c r="W24">
        <v>2.5499999999999998</v>
      </c>
      <c r="X24">
        <v>2.3076923076923079</v>
      </c>
      <c r="Y24">
        <v>1.75</v>
      </c>
      <c r="Z24" t="s">
        <v>15</v>
      </c>
      <c r="AA24">
        <v>0.36734693877551022</v>
      </c>
      <c r="AB24">
        <v>0.59375</v>
      </c>
      <c r="AC24">
        <v>0.1</v>
      </c>
      <c r="AD24">
        <v>0.56666666666666665</v>
      </c>
      <c r="AE24">
        <v>0.15151515151515152</v>
      </c>
      <c r="AF24">
        <v>0.28125</v>
      </c>
      <c r="AG24">
        <v>3.2258064516129031E-2</v>
      </c>
      <c r="AH24">
        <v>0.5</v>
      </c>
      <c r="AI24">
        <v>0.85</v>
      </c>
      <c r="AJ24">
        <v>0.76923076923076927</v>
      </c>
      <c r="AK24">
        <v>0.58333333333333337</v>
      </c>
    </row>
    <row r="25" spans="1:37" x14ac:dyDescent="0.2">
      <c r="A25" t="s">
        <v>22</v>
      </c>
      <c r="B25" t="s">
        <v>15</v>
      </c>
      <c r="C25">
        <v>7</v>
      </c>
      <c r="D25">
        <v>9</v>
      </c>
      <c r="E25">
        <v>1</v>
      </c>
      <c r="F25">
        <v>5.5</v>
      </c>
      <c r="G25">
        <v>2</v>
      </c>
      <c r="H25">
        <v>4</v>
      </c>
      <c r="I25">
        <v>2</v>
      </c>
      <c r="J25">
        <v>6.5</v>
      </c>
      <c r="K25">
        <v>6.5</v>
      </c>
      <c r="L25">
        <v>4.5</v>
      </c>
      <c r="M25">
        <v>6.5</v>
      </c>
      <c r="N25" t="s">
        <v>15</v>
      </c>
      <c r="O25">
        <v>1.2727272727272727</v>
      </c>
      <c r="P25">
        <v>2</v>
      </c>
      <c r="Q25">
        <v>0.31578947368421056</v>
      </c>
      <c r="R25">
        <v>1.4347826086956521</v>
      </c>
      <c r="S25">
        <v>0.46153846153846156</v>
      </c>
      <c r="T25">
        <v>1.0434782608695652</v>
      </c>
      <c r="U25">
        <v>0.5714285714285714</v>
      </c>
      <c r="V25">
        <v>2.1666666666666665</v>
      </c>
      <c r="W25">
        <v>2.1666666666666665</v>
      </c>
      <c r="X25">
        <v>2.4545454545454546</v>
      </c>
      <c r="Y25">
        <v>1.3</v>
      </c>
      <c r="Z25" t="s">
        <v>15</v>
      </c>
      <c r="AA25">
        <v>0.42424242424242425</v>
      </c>
      <c r="AB25">
        <v>0.66666666666666663</v>
      </c>
      <c r="AC25">
        <v>0.10526315789473684</v>
      </c>
      <c r="AD25">
        <v>0.47826086956521741</v>
      </c>
      <c r="AE25">
        <v>0.15384615384615385</v>
      </c>
      <c r="AF25">
        <v>0.34782608695652173</v>
      </c>
      <c r="AG25">
        <v>0.19047619047619047</v>
      </c>
      <c r="AH25">
        <v>0.72222222222222221</v>
      </c>
      <c r="AI25">
        <v>0.72222222222222221</v>
      </c>
      <c r="AJ25">
        <v>0.81818181818181823</v>
      </c>
      <c r="AK25">
        <v>0.43333333333333335</v>
      </c>
    </row>
    <row r="26" spans="1:37" x14ac:dyDescent="0.2">
      <c r="A26" t="s">
        <v>27</v>
      </c>
      <c r="B26" t="s">
        <v>24</v>
      </c>
      <c r="C26">
        <f>AVERAGE(C2:C9)</f>
        <v>3.625</v>
      </c>
      <c r="D26">
        <f t="shared" ref="D26:M26" si="0">AVERAGE(D2:D9)</f>
        <v>4.5</v>
      </c>
      <c r="E26">
        <f t="shared" si="0"/>
        <v>4.9375</v>
      </c>
      <c r="F26">
        <f t="shared" si="0"/>
        <v>1.9375</v>
      </c>
      <c r="G26">
        <f t="shared" si="0"/>
        <v>8.6875</v>
      </c>
      <c r="H26">
        <f t="shared" si="0"/>
        <v>7.375</v>
      </c>
      <c r="I26">
        <f t="shared" si="0"/>
        <v>6.375</v>
      </c>
      <c r="J26">
        <f t="shared" si="0"/>
        <v>2</v>
      </c>
      <c r="K26">
        <f t="shared" si="0"/>
        <v>1.1875</v>
      </c>
      <c r="L26">
        <f t="shared" si="0"/>
        <v>1.125</v>
      </c>
      <c r="M26">
        <f t="shared" si="0"/>
        <v>4.5625</v>
      </c>
      <c r="N26" t="s">
        <v>24</v>
      </c>
      <c r="O26">
        <f>AVERAGE(O2:O9)</f>
        <v>0.5762200241763451</v>
      </c>
      <c r="P26">
        <f t="shared" ref="P26:Y26" si="1">AVERAGE(P2:P9)</f>
        <v>0.91587585068188515</v>
      </c>
      <c r="Q26">
        <f t="shared" si="1"/>
        <v>0.99834709779768582</v>
      </c>
      <c r="R26">
        <f t="shared" si="1"/>
        <v>0.47921910755148744</v>
      </c>
      <c r="S26">
        <f t="shared" si="1"/>
        <v>1.4293640183346068</v>
      </c>
      <c r="T26">
        <f t="shared" si="1"/>
        <v>1.2225645503156537</v>
      </c>
      <c r="U26">
        <f t="shared" si="1"/>
        <v>1.3253916459017281</v>
      </c>
      <c r="V26">
        <f t="shared" si="1"/>
        <v>0.54453036619288053</v>
      </c>
      <c r="W26">
        <f t="shared" si="1"/>
        <v>0.34655543437470682</v>
      </c>
      <c r="X26">
        <f t="shared" si="1"/>
        <v>0.42231206293706297</v>
      </c>
      <c r="Y26">
        <f t="shared" si="1"/>
        <v>1.2789259453781512</v>
      </c>
      <c r="Z26" t="s">
        <v>24</v>
      </c>
      <c r="AA26">
        <f>AVERAGE(AA2:AA9)</f>
        <v>0.19207334139211504</v>
      </c>
      <c r="AB26">
        <f t="shared" ref="AB26:AK26" si="2">AVERAGE(AB2:AB9)</f>
        <v>0.30529195022729499</v>
      </c>
      <c r="AC26">
        <f t="shared" si="2"/>
        <v>0.33278236593256189</v>
      </c>
      <c r="AD26">
        <f t="shared" si="2"/>
        <v>0.15973970251716249</v>
      </c>
      <c r="AE26">
        <f t="shared" si="2"/>
        <v>0.47645467277820219</v>
      </c>
      <c r="AF26">
        <f t="shared" si="2"/>
        <v>0.40752151677188453</v>
      </c>
      <c r="AG26">
        <f t="shared" si="2"/>
        <v>0.44179721530057603</v>
      </c>
      <c r="AH26">
        <f t="shared" si="2"/>
        <v>0.18151012206429351</v>
      </c>
      <c r="AI26">
        <f t="shared" si="2"/>
        <v>0.11551847812490228</v>
      </c>
      <c r="AJ26">
        <f t="shared" si="2"/>
        <v>0.14077068764568765</v>
      </c>
      <c r="AK26">
        <f t="shared" si="2"/>
        <v>0.42630864845938377</v>
      </c>
    </row>
    <row r="27" spans="1:37" x14ac:dyDescent="0.2">
      <c r="A27" t="s">
        <v>27</v>
      </c>
      <c r="B27" t="s">
        <v>28</v>
      </c>
      <c r="C27">
        <f>AVERAGE(C10:C17)</f>
        <v>8</v>
      </c>
      <c r="D27">
        <f t="shared" ref="D27:M27" si="3">AVERAGE(D10:D17)</f>
        <v>0.625</v>
      </c>
      <c r="E27">
        <f t="shared" si="3"/>
        <v>5.625</v>
      </c>
      <c r="F27">
        <f t="shared" si="3"/>
        <v>5.0625</v>
      </c>
      <c r="G27">
        <f t="shared" si="3"/>
        <v>5.4375</v>
      </c>
      <c r="H27">
        <f t="shared" si="3"/>
        <v>4.875</v>
      </c>
      <c r="I27">
        <f t="shared" si="3"/>
        <v>5.875</v>
      </c>
      <c r="J27">
        <f t="shared" si="3"/>
        <v>2.4375</v>
      </c>
      <c r="K27">
        <f t="shared" si="3"/>
        <v>1.8125</v>
      </c>
      <c r="L27">
        <f t="shared" si="3"/>
        <v>1.1875</v>
      </c>
      <c r="M27">
        <f t="shared" si="3"/>
        <v>5.0625</v>
      </c>
      <c r="N27" t="s">
        <v>28</v>
      </c>
      <c r="O27">
        <f>AVERAGE(O10:O17)</f>
        <v>1.2813091784603874</v>
      </c>
      <c r="P27">
        <f t="shared" ref="P27:Y27" si="4">AVERAGE(P10:P17)</f>
        <v>0.13102721930846933</v>
      </c>
      <c r="Q27">
        <f t="shared" si="4"/>
        <v>1.0235835642365598</v>
      </c>
      <c r="R27">
        <f t="shared" si="4"/>
        <v>1.4007845701209545</v>
      </c>
      <c r="S27">
        <f t="shared" si="4"/>
        <v>0.84455972948620006</v>
      </c>
      <c r="T27">
        <f t="shared" si="4"/>
        <v>0.78006331049426225</v>
      </c>
      <c r="U27">
        <f t="shared" si="4"/>
        <v>1.2278892918846001</v>
      </c>
      <c r="V27">
        <f t="shared" si="4"/>
        <v>0.54067012796563463</v>
      </c>
      <c r="W27">
        <f t="shared" si="4"/>
        <v>0.65495942396097195</v>
      </c>
      <c r="X27">
        <f t="shared" si="4"/>
        <v>0.51595601090086385</v>
      </c>
      <c r="Y27">
        <f t="shared" si="4"/>
        <v>1.0378321953781513</v>
      </c>
      <c r="Z27" t="s">
        <v>28</v>
      </c>
      <c r="AA27">
        <f>AVERAGE(AA10:AA17)</f>
        <v>0.42710305948679578</v>
      </c>
      <c r="AB27">
        <f t="shared" ref="AB27:AK27" si="5">AVERAGE(AB10:AB17)</f>
        <v>4.3675739769489769E-2</v>
      </c>
      <c r="AC27">
        <f t="shared" si="5"/>
        <v>0.34119452141218665</v>
      </c>
      <c r="AD27">
        <f t="shared" si="5"/>
        <v>0.46692819004031816</v>
      </c>
      <c r="AE27">
        <f t="shared" si="5"/>
        <v>0.28151990982873337</v>
      </c>
      <c r="AF27">
        <f t="shared" si="5"/>
        <v>0.26002110349808738</v>
      </c>
      <c r="AG27">
        <f t="shared" si="5"/>
        <v>0.40929643062819998</v>
      </c>
      <c r="AH27">
        <f t="shared" si="5"/>
        <v>0.18022337598854488</v>
      </c>
      <c r="AI27">
        <f t="shared" si="5"/>
        <v>0.21831980798699066</v>
      </c>
      <c r="AJ27">
        <f t="shared" si="5"/>
        <v>0.17198533696695462</v>
      </c>
      <c r="AK27">
        <f t="shared" si="5"/>
        <v>0.34594406512605042</v>
      </c>
    </row>
    <row r="28" spans="1:37" x14ac:dyDescent="0.2">
      <c r="A28" t="s">
        <v>27</v>
      </c>
      <c r="B28" t="s">
        <v>26</v>
      </c>
      <c r="C28">
        <f>AVERAGE(C18:C25)</f>
        <v>7.1875</v>
      </c>
      <c r="D28">
        <f t="shared" ref="D28:M28" si="6">AVERAGE(D18:D25)</f>
        <v>9.375</v>
      </c>
      <c r="E28">
        <f t="shared" si="6"/>
        <v>5.375</v>
      </c>
      <c r="F28">
        <f t="shared" si="6"/>
        <v>4.125</v>
      </c>
      <c r="G28">
        <f t="shared" si="6"/>
        <v>4.875</v>
      </c>
      <c r="H28">
        <f t="shared" si="6"/>
        <v>6.125</v>
      </c>
      <c r="I28">
        <f t="shared" si="6"/>
        <v>2.375</v>
      </c>
      <c r="J28">
        <f t="shared" si="6"/>
        <v>7.1875</v>
      </c>
      <c r="K28">
        <f t="shared" si="6"/>
        <v>5.625</v>
      </c>
      <c r="L28">
        <f t="shared" si="6"/>
        <v>3.8125</v>
      </c>
      <c r="M28">
        <f t="shared" si="6"/>
        <v>3.3125</v>
      </c>
      <c r="N28" t="s">
        <v>26</v>
      </c>
      <c r="O28">
        <f>AVERAGE(O18:O25)</f>
        <v>1.1424707973632675</v>
      </c>
      <c r="P28">
        <f t="shared" ref="P28:Y28" si="7">AVERAGE(P18:P25)</f>
        <v>1.9530969300096457</v>
      </c>
      <c r="Q28">
        <f t="shared" si="7"/>
        <v>0.97806933796575446</v>
      </c>
      <c r="R28">
        <f t="shared" si="7"/>
        <v>1.119996322327558</v>
      </c>
      <c r="S28">
        <f t="shared" si="7"/>
        <v>0.72607625217919336</v>
      </c>
      <c r="T28">
        <f t="shared" si="7"/>
        <v>0.99737213919008416</v>
      </c>
      <c r="U28">
        <f t="shared" si="7"/>
        <v>0.44671906221367208</v>
      </c>
      <c r="V28">
        <f t="shared" si="7"/>
        <v>1.9147995058414848</v>
      </c>
      <c r="W28">
        <f t="shared" si="7"/>
        <v>1.998485141664321</v>
      </c>
      <c r="X28">
        <f t="shared" si="7"/>
        <v>2.0617319261620732</v>
      </c>
      <c r="Y28">
        <f t="shared" si="7"/>
        <v>0.6832418592436974</v>
      </c>
      <c r="Z28" t="s">
        <v>26</v>
      </c>
      <c r="AA28">
        <f>AVERAGE(AA18:AA25)</f>
        <v>0.38082359912108921</v>
      </c>
      <c r="AB28">
        <f t="shared" ref="AB28:AK28" si="8">AVERAGE(AB18:AB25)</f>
        <v>0.65103231000321526</v>
      </c>
      <c r="AC28">
        <f t="shared" si="8"/>
        <v>0.32602311265525152</v>
      </c>
      <c r="AD28">
        <f t="shared" si="8"/>
        <v>0.37333210744251938</v>
      </c>
      <c r="AE28">
        <f t="shared" si="8"/>
        <v>0.24202541739306449</v>
      </c>
      <c r="AF28">
        <f t="shared" si="8"/>
        <v>0.33245737973002809</v>
      </c>
      <c r="AG28">
        <f t="shared" si="8"/>
        <v>0.14890635407122402</v>
      </c>
      <c r="AH28">
        <f t="shared" si="8"/>
        <v>0.63826650194716161</v>
      </c>
      <c r="AI28">
        <f t="shared" si="8"/>
        <v>0.66616171388810708</v>
      </c>
      <c r="AJ28">
        <f t="shared" si="8"/>
        <v>0.68724397538735782</v>
      </c>
      <c r="AK28">
        <f t="shared" si="8"/>
        <v>0.22774728641456582</v>
      </c>
    </row>
    <row r="29" spans="1:37" x14ac:dyDescent="0.2">
      <c r="B29">
        <f>AVERAGE(C29:M29)</f>
        <v>0.3705229298585801</v>
      </c>
      <c r="C29" s="2">
        <f>_xlfn.T.TEST(C2:C9,C10:C17, 2,3)</f>
        <v>7.1425126401604465E-4</v>
      </c>
      <c r="D29" s="2">
        <f t="shared" ref="D29:M29" si="9">_xlfn.T.TEST(D2:D9,D10:D17, 2,3)</f>
        <v>6.0833656744364158E-5</v>
      </c>
      <c r="E29">
        <f t="shared" si="9"/>
        <v>0.7044752028144583</v>
      </c>
      <c r="F29" s="2">
        <f t="shared" si="9"/>
        <v>9.120137057626895E-3</v>
      </c>
      <c r="G29" s="2">
        <f t="shared" si="9"/>
        <v>7.3081322183698215E-3</v>
      </c>
      <c r="H29" s="2">
        <f t="shared" si="9"/>
        <v>4.3901843727270705E-2</v>
      </c>
      <c r="I29">
        <f t="shared" si="9"/>
        <v>0.71842446713227637</v>
      </c>
      <c r="J29">
        <f t="shared" si="9"/>
        <v>0.61857207880097365</v>
      </c>
      <c r="K29">
        <f t="shared" si="9"/>
        <v>0.33498292486732173</v>
      </c>
      <c r="L29">
        <f t="shared" si="9"/>
        <v>0.92704145590488529</v>
      </c>
      <c r="M29">
        <f t="shared" si="9"/>
        <v>0.71115090100043765</v>
      </c>
      <c r="N29">
        <f>AVERAGE(O29:Y29)</f>
        <v>0.35963364102678069</v>
      </c>
      <c r="O29" s="2">
        <f>_xlfn.T.TEST(O2:O9,O10:O17, 2,3)</f>
        <v>1.3870835607709362E-4</v>
      </c>
      <c r="P29" s="2">
        <f t="shared" ref="P29:Y29" si="10">_xlfn.T.TEST(P2:P9,P10:P17, 2,3)</f>
        <v>4.6660007810433436E-6</v>
      </c>
      <c r="Q29">
        <f t="shared" si="10"/>
        <v>0.94797440777605813</v>
      </c>
      <c r="R29" s="2">
        <f t="shared" si="10"/>
        <v>9.3192331038709613E-5</v>
      </c>
      <c r="S29" s="2">
        <f t="shared" si="10"/>
        <v>3.0086750375563797E-4</v>
      </c>
      <c r="T29" s="2">
        <f t="shared" si="10"/>
        <v>2.4613922197221534E-3</v>
      </c>
      <c r="U29">
        <f t="shared" si="10"/>
        <v>0.69961832950505998</v>
      </c>
      <c r="V29">
        <f t="shared" si="10"/>
        <v>0.98340581295012708</v>
      </c>
      <c r="W29">
        <f t="shared" si="10"/>
        <v>0.14634034823345399</v>
      </c>
      <c r="X29">
        <f t="shared" si="10"/>
        <v>0.66997569054344208</v>
      </c>
      <c r="Y29">
        <f t="shared" si="10"/>
        <v>0.50565663587507137</v>
      </c>
      <c r="Z29">
        <f>AVERAGE(AA29:AK29)</f>
        <v>0.35963364102678069</v>
      </c>
      <c r="AA29" s="2">
        <f>_xlfn.T.TEST(AA2:AA9,AA10:AA17, 2,3)</f>
        <v>1.3870835607709386E-4</v>
      </c>
      <c r="AB29" s="2">
        <f t="shared" ref="AB29:AK29" si="11">_xlfn.T.TEST(AB2:AB9,AB10:AB17, 2,3)</f>
        <v>4.6660007810433343E-6</v>
      </c>
      <c r="AC29">
        <f t="shared" si="11"/>
        <v>0.94797440777605813</v>
      </c>
      <c r="AD29" s="2">
        <f t="shared" si="11"/>
        <v>9.3192331038709342E-5</v>
      </c>
      <c r="AE29" s="2">
        <f t="shared" si="11"/>
        <v>3.0086750375563933E-4</v>
      </c>
      <c r="AF29" s="2">
        <f t="shared" si="11"/>
        <v>2.4613922197221534E-3</v>
      </c>
      <c r="AG29">
        <f t="shared" si="11"/>
        <v>0.69961832950505998</v>
      </c>
      <c r="AH29">
        <f t="shared" si="11"/>
        <v>0.98340581295012719</v>
      </c>
      <c r="AI29">
        <f t="shared" si="11"/>
        <v>0.14634034823345402</v>
      </c>
      <c r="AJ29">
        <f t="shared" si="11"/>
        <v>0.66997569054344264</v>
      </c>
      <c r="AK29">
        <f t="shared" si="11"/>
        <v>0.50565663587507093</v>
      </c>
    </row>
    <row r="30" spans="1:37" x14ac:dyDescent="0.2">
      <c r="B30">
        <f t="shared" ref="B30:B31" si="12">AVERAGE(C30:M30)</f>
        <v>0.15868114034510758</v>
      </c>
      <c r="C30" s="2">
        <f>_xlfn.T.TEST(C2:C10,C18:C25, 2,3)</f>
        <v>3.1009630818487607E-2</v>
      </c>
      <c r="D30" s="2">
        <f t="shared" ref="D30:M30" si="13">_xlfn.T.TEST(D2:D10,D18:D25, 2,3)</f>
        <v>2.1990751544004121E-5</v>
      </c>
      <c r="E30">
        <f t="shared" si="13"/>
        <v>0.99321206925361349</v>
      </c>
      <c r="F30" s="2">
        <f t="shared" si="13"/>
        <v>0.19226980791413517</v>
      </c>
      <c r="G30" s="2">
        <f t="shared" si="13"/>
        <v>5.8290628697469909E-3</v>
      </c>
      <c r="H30">
        <f t="shared" si="13"/>
        <v>0.22110655482201477</v>
      </c>
      <c r="I30" s="2">
        <f t="shared" si="13"/>
        <v>7.2365240304108633E-3</v>
      </c>
      <c r="J30" s="2">
        <f t="shared" si="13"/>
        <v>4.3564472291980398E-5</v>
      </c>
      <c r="K30" s="2">
        <f t="shared" si="13"/>
        <v>4.0177595370254136E-4</v>
      </c>
      <c r="L30" s="2">
        <f t="shared" si="13"/>
        <v>6.615112553714643E-3</v>
      </c>
      <c r="M30">
        <f t="shared" si="13"/>
        <v>0.2877464503565213</v>
      </c>
      <c r="N30">
        <f t="shared" ref="N30:N31" si="14">AVERAGE(O30:Y30)</f>
        <v>0.10233645306770532</v>
      </c>
      <c r="O30" s="2">
        <f>_xlfn.T.TEST(O2:O10,O18:O25, 2,3)</f>
        <v>4.2668729072841633E-3</v>
      </c>
      <c r="P30" s="2">
        <f t="shared" ref="P30:Y30" si="15">_xlfn.T.TEST(P2:P10,P18:P25, 2,3)</f>
        <v>2.5208737057393252E-6</v>
      </c>
      <c r="Q30">
        <f t="shared" si="15"/>
        <v>0.91310208515993407</v>
      </c>
      <c r="R30" s="2">
        <f t="shared" si="15"/>
        <v>1.5623253616560473E-2</v>
      </c>
      <c r="S30" s="2">
        <f t="shared" si="15"/>
        <v>1.2609942732269946E-4</v>
      </c>
      <c r="T30">
        <f t="shared" si="15"/>
        <v>0.11126716102396994</v>
      </c>
      <c r="U30" s="2">
        <f t="shared" si="15"/>
        <v>1.1138755718097637E-3</v>
      </c>
      <c r="V30" s="2">
        <f t="shared" si="15"/>
        <v>1.9142675210998883E-6</v>
      </c>
      <c r="W30" s="2">
        <f t="shared" si="15"/>
        <v>1.4902797262190062E-6</v>
      </c>
      <c r="X30" s="2">
        <f t="shared" si="15"/>
        <v>1.003615129071339E-4</v>
      </c>
      <c r="Y30">
        <f t="shared" si="15"/>
        <v>8.0095349104017013E-2</v>
      </c>
      <c r="Z30">
        <f t="shared" ref="Z30:Z31" si="16">AVERAGE(AA30:AK30)</f>
        <v>0.10233645306770532</v>
      </c>
      <c r="AA30" s="2">
        <f>_xlfn.T.TEST(AA2:AA10,AA18:AA25, 2,3)</f>
        <v>4.2668729072841468E-3</v>
      </c>
      <c r="AB30" s="2">
        <f t="shared" ref="AB30:AK30" si="17">_xlfn.T.TEST(AB2:AB10,AB18:AB25, 2,3)</f>
        <v>2.5208737057393133E-6</v>
      </c>
      <c r="AC30">
        <f t="shared" si="17"/>
        <v>0.91310208515993407</v>
      </c>
      <c r="AD30" s="2">
        <f t="shared" si="17"/>
        <v>1.5623253616560454E-2</v>
      </c>
      <c r="AE30" s="2">
        <f t="shared" si="17"/>
        <v>1.2609942732270035E-4</v>
      </c>
      <c r="AF30">
        <f t="shared" si="17"/>
        <v>0.11126716102396994</v>
      </c>
      <c r="AG30" s="2">
        <f t="shared" si="17"/>
        <v>1.1138755718097637E-3</v>
      </c>
      <c r="AH30" s="2">
        <f t="shared" si="17"/>
        <v>1.9142675210998866E-6</v>
      </c>
      <c r="AI30" s="2">
        <f t="shared" si="17"/>
        <v>1.4902797262190047E-6</v>
      </c>
      <c r="AJ30" s="2">
        <f t="shared" si="17"/>
        <v>1.0036151290713336E-4</v>
      </c>
      <c r="AK30" s="2">
        <f t="shared" si="17"/>
        <v>8.0095349104017152E-2</v>
      </c>
    </row>
    <row r="31" spans="1:37" x14ac:dyDescent="0.2">
      <c r="B31">
        <f t="shared" si="12"/>
        <v>0.27999050393393349</v>
      </c>
      <c r="C31">
        <f>_xlfn.T.TEST(C10:C17,C18:C25, 2,3)</f>
        <v>0.38999337775104104</v>
      </c>
      <c r="D31" s="2">
        <f t="shared" ref="D31:M31" si="18">_xlfn.T.TEST(D10:D17,D18:D25, 2,3)</f>
        <v>4.117809350843447E-14</v>
      </c>
      <c r="E31">
        <f t="shared" si="18"/>
        <v>0.90428250573248303</v>
      </c>
      <c r="F31">
        <f t="shared" si="18"/>
        <v>0.45705550985181354</v>
      </c>
      <c r="G31">
        <f t="shared" si="18"/>
        <v>0.67264446052415616</v>
      </c>
      <c r="H31">
        <f t="shared" si="18"/>
        <v>0.33761404956578256</v>
      </c>
      <c r="I31" s="2">
        <f t="shared" si="18"/>
        <v>1.8028690571352021E-2</v>
      </c>
      <c r="J31" s="2">
        <f t="shared" si="18"/>
        <v>4.3236433419063878E-4</v>
      </c>
      <c r="K31" s="2">
        <f t="shared" si="18"/>
        <v>1.1396395723521525E-3</v>
      </c>
      <c r="L31" s="2">
        <f t="shared" si="18"/>
        <v>6.4409102749909989E-3</v>
      </c>
      <c r="M31">
        <f t="shared" si="18"/>
        <v>0.2922640350950651</v>
      </c>
      <c r="N31">
        <f t="shared" si="14"/>
        <v>0.17820923303389377</v>
      </c>
      <c r="O31">
        <f>_xlfn.T.TEST(O10:O17,O18:O25, 2,3)</f>
        <v>0.18798183466901955</v>
      </c>
      <c r="P31" s="2">
        <f t="shared" ref="P31:Y31" si="19">_xlfn.T.TEST(P10:P17,P18:P25, 2,3)</f>
        <v>1.0308676067421943E-9</v>
      </c>
      <c r="Q31">
        <f t="shared" si="19"/>
        <v>0.90963512370211719</v>
      </c>
      <c r="R31">
        <f t="shared" si="19"/>
        <v>0.14383258955398803</v>
      </c>
      <c r="S31">
        <f t="shared" si="19"/>
        <v>0.28319487750262118</v>
      </c>
      <c r="T31">
        <f t="shared" si="19"/>
        <v>0.12443018478672582</v>
      </c>
      <c r="U31" s="2">
        <f t="shared" si="19"/>
        <v>1.7528328842668014E-3</v>
      </c>
      <c r="V31" s="2">
        <f t="shared" si="19"/>
        <v>1.2926086100384886E-5</v>
      </c>
      <c r="W31" s="2">
        <f t="shared" si="19"/>
        <v>3.6225814172121608E-5</v>
      </c>
      <c r="X31" s="2">
        <f t="shared" si="19"/>
        <v>2.315366733591429E-4</v>
      </c>
      <c r="Y31">
        <f t="shared" si="19"/>
        <v>0.30919343066959337</v>
      </c>
      <c r="Z31">
        <f t="shared" si="16"/>
        <v>0.17820923303389383</v>
      </c>
      <c r="AA31">
        <f>_xlfn.T.TEST(AA10:AA17,AA18:AA25, 2,3)</f>
        <v>0.18798183466902027</v>
      </c>
      <c r="AB31" s="2">
        <f t="shared" ref="AB31:AK31" si="20">_xlfn.T.TEST(AB10:AB17,AB18:AB25, 2,3)</f>
        <v>1.0308676067421945E-9</v>
      </c>
      <c r="AC31">
        <f t="shared" si="20"/>
        <v>0.90963512370211719</v>
      </c>
      <c r="AD31">
        <f t="shared" si="20"/>
        <v>0.14383258955398801</v>
      </c>
      <c r="AE31">
        <f t="shared" si="20"/>
        <v>0.28319487750262118</v>
      </c>
      <c r="AF31">
        <f t="shared" si="20"/>
        <v>0.12443018478672552</v>
      </c>
      <c r="AG31" s="2">
        <f t="shared" si="20"/>
        <v>1.7528328842668014E-3</v>
      </c>
      <c r="AH31" s="2">
        <f t="shared" si="20"/>
        <v>1.2926086100384854E-5</v>
      </c>
      <c r="AI31" s="2">
        <f t="shared" si="20"/>
        <v>3.6225814172121506E-5</v>
      </c>
      <c r="AJ31" s="2">
        <f t="shared" si="20"/>
        <v>2.3153667335914331E-4</v>
      </c>
      <c r="AK31">
        <f t="shared" si="20"/>
        <v>0.30919343066959371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Grafici</vt:lpstr>
      </vt:variant>
      <vt:variant>
        <vt:i4>3</vt:i4>
      </vt:variant>
    </vt:vector>
  </HeadingPairs>
  <TitlesOfParts>
    <vt:vector size="5" baseType="lpstr">
      <vt:lpstr>Dati e normalizzazione</vt:lpstr>
      <vt:lpstr>Differenze significative</vt:lpstr>
      <vt:lpstr>Grafico1</vt:lpstr>
      <vt:lpstr>Grafico2</vt:lpstr>
      <vt:lpstr>Grafico3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2023-05-18T10:44:19Z</dcterms:created>
  <dcterms:modified xsi:type="dcterms:W3CDTF">2023-09-26T11:13:40Z</dcterms:modified>
</cp:coreProperties>
</file>