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/>
  <mc:AlternateContent xmlns:mc="http://schemas.openxmlformats.org/markup-compatibility/2006">
    <mc:Choice Requires="x15">
      <x15ac:absPath xmlns:x15ac="http://schemas.microsoft.com/office/spreadsheetml/2010/11/ac" url="/Users/mariapia/Desktop/"/>
    </mc:Choice>
  </mc:AlternateContent>
  <xr:revisionPtr revIDLastSave="0" documentId="8_{2F078F72-7911-854D-8116-C7CCBE7B7D18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Bilancio Previsionale" sheetId="15" r:id="rId1"/>
  </sheets>
  <definedNames>
    <definedName name="Aumento_C.F." localSheetId="0">#REF!</definedName>
    <definedName name="Aumento_C.F.">#REF!</definedName>
    <definedName name="Aumento_C.V." localSheetId="0">#REF!</definedName>
    <definedName name="Aumento_C.V.">#REF!</definedName>
    <definedName name="Costi_Fissi" localSheetId="0">#REF!</definedName>
    <definedName name="Costi_Fissi">#REF!</definedName>
    <definedName name="Costi_variabili" localSheetId="0">#REF!</definedName>
    <definedName name="Costi_variabili">#REF!</definedName>
    <definedName name="IVA">'Bilancio Previsionale'!$C$13</definedName>
    <definedName name="Prezzi" localSheetId="0">#REF!</definedName>
    <definedName name="Prezzi">#REF!</definedName>
    <definedName name="Prezzo" localSheetId="0">#REF!</definedName>
    <definedName name="Prezzo">#REF!</definedName>
    <definedName name="Reddito_Operativo" localSheetId="0">#REF!</definedName>
    <definedName name="Reddito_Operativo">#REF!</definedName>
    <definedName name="Ricavi" localSheetId="0">#REF!</definedName>
    <definedName name="Ricavi">#REF!</definedName>
    <definedName name="Volumi" localSheetId="0">#REF!</definedName>
    <definedName name="Volumi">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5" l="1"/>
  <c r="C33" i="15"/>
  <c r="D31" i="15"/>
  <c r="C31" i="15"/>
  <c r="D29" i="15"/>
  <c r="C29" i="15"/>
  <c r="D27" i="15"/>
  <c r="C27" i="15"/>
  <c r="D22" i="15"/>
  <c r="C22" i="15"/>
  <c r="D19" i="15"/>
  <c r="C19" i="15"/>
  <c r="D16" i="15"/>
  <c r="C16" i="15"/>
  <c r="D77" i="15"/>
  <c r="D75" i="15"/>
  <c r="D73" i="15"/>
  <c r="C77" i="15"/>
  <c r="C75" i="15"/>
  <c r="C73" i="15"/>
  <c r="D69" i="15"/>
  <c r="D65" i="15"/>
  <c r="C65" i="15"/>
  <c r="D53" i="15"/>
  <c r="C53" i="15"/>
  <c r="C69" i="15" s="1"/>
  <c r="D50" i="15"/>
  <c r="D47" i="15"/>
  <c r="C47" i="15"/>
  <c r="D43" i="15"/>
  <c r="C43" i="15"/>
  <c r="D36" i="15"/>
  <c r="C36" i="15"/>
  <c r="C50" i="15" s="1"/>
</calcChain>
</file>

<file path=xl/sharedStrings.xml><?xml version="1.0" encoding="utf-8"?>
<sst xmlns="http://schemas.openxmlformats.org/spreadsheetml/2006/main" count="114" uniqueCount="73">
  <si>
    <t>Prezzo</t>
  </si>
  <si>
    <t>Margine di contribuzione</t>
  </si>
  <si>
    <t>CCN Operativo</t>
  </si>
  <si>
    <t>Fabbisogno finanziario</t>
  </si>
  <si>
    <t>Ipotesi</t>
  </si>
  <si>
    <t>Anno 1</t>
  </si>
  <si>
    <t>Anno 2</t>
  </si>
  <si>
    <t>Volumi</t>
  </si>
  <si>
    <t>Provvigioni</t>
  </si>
  <si>
    <t>Incidenza TFR sul costo del lavoro</t>
  </si>
  <si>
    <t>Costi fissi di struttura</t>
  </si>
  <si>
    <t>Costi di Sviluppo</t>
  </si>
  <si>
    <t>Immobilizzazioni (investimento nell'anno)</t>
  </si>
  <si>
    <t>Periodo di ammortamento (anni)</t>
  </si>
  <si>
    <t>% IVA su Vendite, Acquisti e Immobilizzazioni</t>
  </si>
  <si>
    <t>Conto Economico</t>
  </si>
  <si>
    <t>+</t>
  </si>
  <si>
    <t>Ricavi di vendita</t>
  </si>
  <si>
    <t>-</t>
  </si>
  <si>
    <t>Costo materiali</t>
  </si>
  <si>
    <t>=</t>
  </si>
  <si>
    <t>Manodopera diretta</t>
  </si>
  <si>
    <t>Accantonamento TFR MDO diretta</t>
  </si>
  <si>
    <t>MDC - Costo MDO diretta</t>
  </si>
  <si>
    <t>Manodopera indiretta</t>
  </si>
  <si>
    <t>Accantonamento TFR MDO indiretta</t>
  </si>
  <si>
    <t>Costi di sviluppo</t>
  </si>
  <si>
    <t>EBITDA</t>
  </si>
  <si>
    <t>Ammortamenti</t>
  </si>
  <si>
    <t>EBIT / Reddito Operativo</t>
  </si>
  <si>
    <t>Oneri Gestione finanziaria</t>
  </si>
  <si>
    <t>Reddito ante imposte</t>
  </si>
  <si>
    <t>Imposte</t>
  </si>
  <si>
    <t>Reddito netto</t>
  </si>
  <si>
    <t>IMPIEGHI</t>
  </si>
  <si>
    <t>Attivo circolante</t>
  </si>
  <si>
    <t>+ Crediti verso clienti</t>
  </si>
  <si>
    <t>+ Erario c.to IVA attivo</t>
  </si>
  <si>
    <t>+ Scorte</t>
  </si>
  <si>
    <t>Immobilizzazioni operative nette</t>
  </si>
  <si>
    <t>+ Immobilizzazioni lorde</t>
  </si>
  <si>
    <t>- Fondo ammortamento</t>
  </si>
  <si>
    <t>Totale Impieghi</t>
  </si>
  <si>
    <t>FONTI</t>
  </si>
  <si>
    <t>Passivo circolante</t>
  </si>
  <si>
    <t>+ Debiti verso fornitori</t>
  </si>
  <si>
    <t>+ Fondo TFR</t>
  </si>
  <si>
    <t>+ Erario c.to IVA passivo</t>
  </si>
  <si>
    <t>Debiti finanziari</t>
  </si>
  <si>
    <t>+ Finanziamenti a medio/lungo termine</t>
  </si>
  <si>
    <t>Mezzi Propri</t>
  </si>
  <si>
    <t>+ Capitale sociale</t>
  </si>
  <si>
    <t>+ Riserve</t>
  </si>
  <si>
    <t>+ Reddito netto</t>
  </si>
  <si>
    <t>Totale Fonti</t>
  </si>
  <si>
    <t>Capitale investito netto operativo</t>
  </si>
  <si>
    <t>Autofinanziamento</t>
  </si>
  <si>
    <t>Tempi rotazione scorte materie prime (giorni)</t>
  </si>
  <si>
    <t>Tempi pagamento fornitori (giorni)</t>
  </si>
  <si>
    <t>Tempi pagamento clienti (giorni)</t>
  </si>
  <si>
    <t>+ Cassa di gestione operativa</t>
  </si>
  <si>
    <t>+ Acconti a fornitori</t>
  </si>
  <si>
    <t>Attivo di gestione patrimoniale</t>
  </si>
  <si>
    <t>+ Liquidità patrimoniali</t>
  </si>
  <si>
    <t>+ Immobilizzazioni patrimoniali</t>
  </si>
  <si>
    <t>+ Acconti da clienti</t>
  </si>
  <si>
    <t>+ Altri debiti di gestione operativa</t>
  </si>
  <si>
    <t>+ Scoperti di conto corrente</t>
  </si>
  <si>
    <t>+ Altri finanziamenti a breve termine</t>
  </si>
  <si>
    <t>FINANZIAMENTI COVID</t>
  </si>
  <si>
    <t>https://www.laleggepertutti.it/498044_come-versare-e-calcolare-i-contributi-inps-dipendenti</t>
  </si>
  <si>
    <t>VOCE "DEBITI TRIBUTARI", che sommano l'IRPEF, l'IRES, l'IRAP, debiti INPS, debiti ente bilaterale ed altri debiti</t>
  </si>
  <si>
    <t>Ad "Anno 2" le imposte sono salite (ipoteticamente) del 20% circa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</si>
</sst>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\ [$€-410]"/>
    <numFmt numFmtId="168" formatCode="_-* #,##0\ [$€-410]_-;\-* #,##0\ [$€-410]_-;_-* &quot;-&quot;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quotePrefix="1" applyFont="1" applyAlignment="1">
      <alignment horizontal="center"/>
    </xf>
    <xf numFmtId="0" fontId="4" fillId="0" borderId="0" xfId="0" applyFont="1"/>
    <xf numFmtId="0" fontId="3" fillId="0" borderId="0" xfId="0" quotePrefix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6" fontId="3" fillId="0" borderId="0" xfId="6" applyNumberFormat="1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3" xfId="0" applyFont="1" applyBorder="1"/>
    <xf numFmtId="0" fontId="3" fillId="0" borderId="3" xfId="0" quotePrefix="1" applyFont="1" applyBorder="1" applyAlignment="1">
      <alignment horizontal="center"/>
    </xf>
    <xf numFmtId="166" fontId="4" fillId="0" borderId="0" xfId="6" applyNumberFormat="1" applyFont="1"/>
    <xf numFmtId="166" fontId="3" fillId="0" borderId="4" xfId="6" applyNumberFormat="1" applyFont="1" applyBorder="1"/>
    <xf numFmtId="0" fontId="3" fillId="0" borderId="4" xfId="0" applyFont="1" applyBorder="1"/>
    <xf numFmtId="0" fontId="3" fillId="0" borderId="4" xfId="0" quotePrefix="1" applyFont="1" applyBorder="1" applyAlignment="1">
      <alignment horizontal="center"/>
    </xf>
    <xf numFmtId="0" fontId="4" fillId="0" borderId="1" xfId="0" applyFont="1" applyBorder="1"/>
    <xf numFmtId="166" fontId="4" fillId="0" borderId="1" xfId="6" applyNumberFormat="1" applyFont="1" applyBorder="1" applyAlignment="1">
      <alignment horizontal="center"/>
    </xf>
    <xf numFmtId="166" fontId="5" fillId="0" borderId="1" xfId="6" applyNumberFormat="1" applyFont="1" applyBorder="1"/>
    <xf numFmtId="9" fontId="5" fillId="0" borderId="1" xfId="1" applyFont="1" applyBorder="1"/>
    <xf numFmtId="166" fontId="4" fillId="0" borderId="0" xfId="6" applyNumberFormat="1" applyFont="1" applyBorder="1"/>
    <xf numFmtId="0" fontId="4" fillId="0" borderId="2" xfId="6" applyNumberFormat="1" applyFont="1" applyBorder="1"/>
    <xf numFmtId="166" fontId="4" fillId="0" borderId="2" xfId="6" applyNumberFormat="1" applyFont="1" applyBorder="1" applyAlignment="1">
      <alignment horizontal="center" vertical="center"/>
    </xf>
    <xf numFmtId="167" fontId="5" fillId="0" borderId="1" xfId="6" applyNumberFormat="1" applyFont="1" applyBorder="1"/>
    <xf numFmtId="167" fontId="3" fillId="0" borderId="0" xfId="6" applyNumberFormat="1" applyFont="1"/>
    <xf numFmtId="167" fontId="3" fillId="0" borderId="4" xfId="6" applyNumberFormat="1" applyFont="1" applyBorder="1"/>
    <xf numFmtId="168" fontId="4" fillId="0" borderId="0" xfId="7" applyNumberFormat="1" applyFont="1"/>
    <xf numFmtId="42" fontId="4" fillId="0" borderId="0" xfId="7" applyNumberFormat="1" applyFont="1"/>
    <xf numFmtId="42" fontId="3" fillId="0" borderId="0" xfId="6" applyNumberFormat="1" applyFont="1"/>
    <xf numFmtId="42" fontId="3" fillId="0" borderId="0" xfId="7" applyNumberFormat="1" applyFont="1"/>
    <xf numFmtId="42" fontId="3" fillId="0" borderId="4" xfId="7" applyNumberFormat="1" applyFont="1" applyBorder="1"/>
    <xf numFmtId="42" fontId="4" fillId="0" borderId="3" xfId="7" applyNumberFormat="1" applyFont="1" applyBorder="1"/>
    <xf numFmtId="10" fontId="5" fillId="0" borderId="1" xfId="1" applyNumberFormat="1" applyFont="1" applyBorder="1"/>
    <xf numFmtId="0" fontId="4" fillId="0" borderId="0" xfId="0" quotePrefix="1" applyFont="1"/>
    <xf numFmtId="166" fontId="6" fillId="0" borderId="0" xfId="6" applyNumberFormat="1" applyFont="1"/>
    <xf numFmtId="42" fontId="6" fillId="0" borderId="0" xfId="7" applyNumberFormat="1" applyFont="1"/>
    <xf numFmtId="166" fontId="6" fillId="0" borderId="0" xfId="6" applyNumberFormat="1" applyFont="1" applyFill="1"/>
    <xf numFmtId="0" fontId="4" fillId="2" borderId="0" xfId="0" applyFont="1" applyFill="1"/>
    <xf numFmtId="42" fontId="5" fillId="0" borderId="1" xfId="7" applyNumberFormat="1" applyFont="1" applyBorder="1"/>
    <xf numFmtId="167" fontId="4" fillId="0" borderId="0" xfId="7" applyNumberFormat="1" applyFont="1"/>
    <xf numFmtId="167" fontId="4" fillId="0" borderId="3" xfId="7" applyNumberFormat="1" applyFont="1" applyBorder="1"/>
  </cellXfs>
  <cellStyles count="8">
    <cellStyle name="Migliaia 2" xfId="3" xr:uid="{00000000-0005-0000-0000-000002000000}"/>
    <cellStyle name="Migliaia 3" xfId="5" xr:uid="{00000000-0005-0000-0000-000003000000}"/>
    <cellStyle name="Migliaia 4" xfId="6" xr:uid="{00000000-0005-0000-0000-000004000000}"/>
    <cellStyle name="Normale" xfId="0" builtinId="0"/>
    <cellStyle name="Normale 2" xfId="2" xr:uid="{00000000-0005-0000-0000-000006000000}"/>
    <cellStyle name="Percentuale" xfId="1" builtinId="5"/>
    <cellStyle name="Percentuale 2" xfId="4" xr:uid="{00000000-0005-0000-0000-000008000000}"/>
    <cellStyle name="Valuta" xfId="7" builtinId="4"/>
  </cellStyles>
  <dxfs count="0"/>
  <tableStyles count="0" defaultTableStyle="TableStyleMedium9" defaultPivotStyle="PivotStyleLight16"/>
  <colors>
    <mruColors>
      <color rgb="FF0000FF"/>
      <color rgb="FFCCFFFF"/>
      <color rgb="FFFFFF99"/>
      <color rgb="FF99FF66"/>
      <color rgb="FFFA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tabSelected="1" zoomScale="120" zoomScaleNormal="120" workbookViewId="0">
      <selection activeCell="E38" sqref="E38"/>
    </sheetView>
  </sheetViews>
  <sheetFormatPr baseColWidth="10" defaultColWidth="9.1640625" defaultRowHeight="14" x14ac:dyDescent="0.15"/>
  <cols>
    <col min="1" max="1" width="2.1640625" style="5" bestFit="1" customWidth="1"/>
    <col min="2" max="2" width="40.5" style="1" bestFit="1" customWidth="1"/>
    <col min="3" max="3" width="14.1640625" style="7" bestFit="1" customWidth="1"/>
    <col min="4" max="4" width="15.83203125" style="5" bestFit="1" customWidth="1"/>
    <col min="5" max="5" width="110.5" style="1" customWidth="1"/>
    <col min="6" max="6" width="11.1640625" style="1" customWidth="1"/>
    <col min="7" max="7" width="85.5" style="5" customWidth="1"/>
    <col min="8" max="13" width="11.1640625" style="1" customWidth="1"/>
    <col min="14" max="16384" width="9.1640625" style="1"/>
  </cols>
  <sheetData>
    <row r="1" spans="1:7" x14ac:dyDescent="0.15">
      <c r="B1" s="17" t="s">
        <v>4</v>
      </c>
      <c r="C1" s="18" t="s">
        <v>5</v>
      </c>
      <c r="D1" s="18" t="s">
        <v>6</v>
      </c>
    </row>
    <row r="2" spans="1:7" ht="15" x14ac:dyDescent="0.15">
      <c r="B2" s="8" t="s">
        <v>7</v>
      </c>
      <c r="C2" s="19">
        <v>50000</v>
      </c>
      <c r="D2" s="19">
        <v>65000</v>
      </c>
    </row>
    <row r="3" spans="1:7" ht="15" x14ac:dyDescent="0.15">
      <c r="B3" s="8" t="s">
        <v>0</v>
      </c>
      <c r="C3" s="24">
        <v>18</v>
      </c>
      <c r="D3" s="24">
        <v>20</v>
      </c>
      <c r="G3" s="1"/>
    </row>
    <row r="4" spans="1:7" ht="15" x14ac:dyDescent="0.15">
      <c r="B4" s="8" t="s">
        <v>8</v>
      </c>
      <c r="C4" s="20">
        <v>0.5</v>
      </c>
      <c r="D4" s="20">
        <v>0.5</v>
      </c>
    </row>
    <row r="5" spans="1:7" ht="15" x14ac:dyDescent="0.15">
      <c r="B5" s="8" t="s">
        <v>9</v>
      </c>
      <c r="C5" s="33">
        <v>0.40189999999999998</v>
      </c>
      <c r="D5" s="33">
        <v>0.40189999999999998</v>
      </c>
      <c r="E5" s="38" t="s">
        <v>70</v>
      </c>
    </row>
    <row r="6" spans="1:7" ht="15" x14ac:dyDescent="0.15">
      <c r="B6" s="8" t="s">
        <v>10</v>
      </c>
      <c r="C6" s="39">
        <v>50000</v>
      </c>
      <c r="D6" s="39">
        <v>60000</v>
      </c>
    </row>
    <row r="7" spans="1:7" ht="15" x14ac:dyDescent="0.15">
      <c r="B7" s="8" t="s">
        <v>11</v>
      </c>
      <c r="C7" s="19">
        <v>0</v>
      </c>
      <c r="D7" s="19">
        <v>0</v>
      </c>
    </row>
    <row r="8" spans="1:7" ht="15" x14ac:dyDescent="0.15">
      <c r="B8" s="8" t="s">
        <v>12</v>
      </c>
      <c r="C8" s="39">
        <v>70000</v>
      </c>
      <c r="D8" s="39">
        <v>84000</v>
      </c>
    </row>
    <row r="9" spans="1:7" ht="15" x14ac:dyDescent="0.15">
      <c r="B9" s="8" t="s">
        <v>13</v>
      </c>
      <c r="C9" s="19">
        <v>5</v>
      </c>
      <c r="D9" s="19">
        <v>5</v>
      </c>
    </row>
    <row r="10" spans="1:7" ht="15" x14ac:dyDescent="0.15">
      <c r="B10" s="8" t="s">
        <v>59</v>
      </c>
      <c r="C10" s="19">
        <v>0</v>
      </c>
      <c r="D10" s="19">
        <v>0</v>
      </c>
    </row>
    <row r="11" spans="1:7" ht="15" x14ac:dyDescent="0.15">
      <c r="B11" s="8" t="s">
        <v>58</v>
      </c>
      <c r="C11" s="19">
        <v>60</v>
      </c>
      <c r="D11" s="19">
        <v>60</v>
      </c>
    </row>
    <row r="12" spans="1:7" ht="15" x14ac:dyDescent="0.15">
      <c r="B12" s="8" t="s">
        <v>57</v>
      </c>
      <c r="C12" s="19">
        <v>3</v>
      </c>
      <c r="D12" s="19">
        <v>3</v>
      </c>
    </row>
    <row r="13" spans="1:7" ht="15" x14ac:dyDescent="0.15">
      <c r="B13" s="8" t="s">
        <v>14</v>
      </c>
      <c r="C13" s="20">
        <v>0.22</v>
      </c>
      <c r="D13" s="1"/>
    </row>
    <row r="15" spans="1:7" x14ac:dyDescent="0.15">
      <c r="A15" s="6"/>
      <c r="B15" s="22" t="s">
        <v>15</v>
      </c>
      <c r="C15" s="23" t="s">
        <v>5</v>
      </c>
      <c r="D15" s="23" t="s">
        <v>6</v>
      </c>
      <c r="G15" s="1"/>
    </row>
    <row r="16" spans="1:7" x14ac:dyDescent="0.15">
      <c r="A16" s="2" t="s">
        <v>16</v>
      </c>
      <c r="B16" s="3" t="s">
        <v>17</v>
      </c>
      <c r="C16" s="25">
        <f>SUM(C2*C3)</f>
        <v>900000</v>
      </c>
      <c r="D16" s="25">
        <f>SUM(D2*D3)</f>
        <v>1300000</v>
      </c>
      <c r="G16" s="1"/>
    </row>
    <row r="17" spans="1:7" x14ac:dyDescent="0.15">
      <c r="A17" s="2" t="s">
        <v>18</v>
      </c>
      <c r="B17" s="1" t="s">
        <v>19</v>
      </c>
      <c r="C17" s="25">
        <v>300000</v>
      </c>
      <c r="D17" s="25">
        <v>433000</v>
      </c>
      <c r="G17" s="1"/>
    </row>
    <row r="18" spans="1:7" x14ac:dyDescent="0.15">
      <c r="A18" s="16" t="s">
        <v>18</v>
      </c>
      <c r="B18" s="15" t="s">
        <v>8</v>
      </c>
      <c r="C18" s="26">
        <v>50000</v>
      </c>
      <c r="D18" s="26">
        <v>60000</v>
      </c>
      <c r="G18" s="1"/>
    </row>
    <row r="19" spans="1:7" x14ac:dyDescent="0.15">
      <c r="A19" s="2" t="s">
        <v>20</v>
      </c>
      <c r="B19" s="3" t="s">
        <v>1</v>
      </c>
      <c r="C19" s="27">
        <f>SUM(C16-C17-C18)</f>
        <v>550000</v>
      </c>
      <c r="D19" s="40">
        <f>SUM(D16-D17-D18)</f>
        <v>807000</v>
      </c>
      <c r="G19" s="1"/>
    </row>
    <row r="20" spans="1:7" x14ac:dyDescent="0.15">
      <c r="A20" s="2" t="s">
        <v>18</v>
      </c>
      <c r="B20" s="1" t="s">
        <v>21</v>
      </c>
      <c r="C20" s="29">
        <v>36000</v>
      </c>
      <c r="D20" s="30">
        <v>45000</v>
      </c>
      <c r="G20" s="1"/>
    </row>
    <row r="21" spans="1:7" x14ac:dyDescent="0.15">
      <c r="A21" s="16" t="s">
        <v>18</v>
      </c>
      <c r="B21" s="15" t="s">
        <v>22</v>
      </c>
      <c r="C21" s="31">
        <v>13000</v>
      </c>
      <c r="D21" s="31">
        <v>17000</v>
      </c>
      <c r="G21" s="1"/>
    </row>
    <row r="22" spans="1:7" x14ac:dyDescent="0.15">
      <c r="A22" s="2" t="s">
        <v>20</v>
      </c>
      <c r="B22" s="3" t="s">
        <v>23</v>
      </c>
      <c r="C22" s="28">
        <f>SUM(C19-C20-C21)</f>
        <v>501000</v>
      </c>
      <c r="D22" s="40">
        <f>SUM(D19-D20-D21)</f>
        <v>745000</v>
      </c>
      <c r="G22" s="1"/>
    </row>
    <row r="23" spans="1:7" x14ac:dyDescent="0.15">
      <c r="A23" s="2" t="s">
        <v>18</v>
      </c>
      <c r="B23" s="1" t="s">
        <v>10</v>
      </c>
      <c r="C23" s="36">
        <v>50000</v>
      </c>
      <c r="D23" s="30">
        <v>60000</v>
      </c>
      <c r="G23" s="1"/>
    </row>
    <row r="24" spans="1:7" x14ac:dyDescent="0.15">
      <c r="A24" s="2" t="s">
        <v>18</v>
      </c>
      <c r="B24" s="1" t="s">
        <v>24</v>
      </c>
      <c r="C24" s="30">
        <v>36000</v>
      </c>
      <c r="D24" s="30">
        <v>45000</v>
      </c>
      <c r="G24" s="1"/>
    </row>
    <row r="25" spans="1:7" x14ac:dyDescent="0.15">
      <c r="A25" s="2" t="s">
        <v>18</v>
      </c>
      <c r="B25" s="1" t="s">
        <v>25</v>
      </c>
      <c r="C25" s="30">
        <v>13000</v>
      </c>
      <c r="D25" s="30">
        <v>17000</v>
      </c>
      <c r="G25" s="1"/>
    </row>
    <row r="26" spans="1:7" x14ac:dyDescent="0.15">
      <c r="A26" s="16" t="s">
        <v>18</v>
      </c>
      <c r="B26" s="15" t="s">
        <v>26</v>
      </c>
      <c r="C26" s="14">
        <v>0</v>
      </c>
      <c r="D26" s="14">
        <v>0</v>
      </c>
      <c r="G26" s="1"/>
    </row>
    <row r="27" spans="1:7" x14ac:dyDescent="0.15">
      <c r="A27" s="2" t="s">
        <v>20</v>
      </c>
      <c r="B27" s="3" t="s">
        <v>27</v>
      </c>
      <c r="C27" s="28">
        <f>SUM(C22-C23-C24-C25-C26)</f>
        <v>402000</v>
      </c>
      <c r="D27" s="40">
        <f>SUM(D22-D23-D24-D25-D26)</f>
        <v>623000</v>
      </c>
      <c r="G27" s="1"/>
    </row>
    <row r="28" spans="1:7" x14ac:dyDescent="0.15">
      <c r="A28" s="16" t="s">
        <v>18</v>
      </c>
      <c r="B28" s="15" t="s">
        <v>28</v>
      </c>
      <c r="C28" s="31">
        <v>50000</v>
      </c>
      <c r="D28" s="31">
        <v>60000</v>
      </c>
      <c r="G28" s="1"/>
    </row>
    <row r="29" spans="1:7" x14ac:dyDescent="0.15">
      <c r="A29" s="2" t="s">
        <v>20</v>
      </c>
      <c r="B29" s="3" t="s">
        <v>29</v>
      </c>
      <c r="C29" s="28">
        <f>SUM(C27-C28)</f>
        <v>352000</v>
      </c>
      <c r="D29" s="40">
        <f>SUM(D27-D28)</f>
        <v>563000</v>
      </c>
      <c r="G29" s="1"/>
    </row>
    <row r="30" spans="1:7" x14ac:dyDescent="0.15">
      <c r="A30" s="16" t="s">
        <v>18</v>
      </c>
      <c r="B30" s="15" t="s">
        <v>30</v>
      </c>
      <c r="C30" s="31">
        <v>25000</v>
      </c>
      <c r="D30" s="14">
        <v>0</v>
      </c>
      <c r="G30" s="1"/>
    </row>
    <row r="31" spans="1:7" x14ac:dyDescent="0.15">
      <c r="A31" s="2" t="s">
        <v>20</v>
      </c>
      <c r="B31" s="3" t="s">
        <v>31</v>
      </c>
      <c r="C31" s="28">
        <f>SUM(C29-C30)</f>
        <v>327000</v>
      </c>
      <c r="D31" s="40">
        <f>SUM(D29-D30)</f>
        <v>563000</v>
      </c>
      <c r="G31" s="1"/>
    </row>
    <row r="32" spans="1:7" x14ac:dyDescent="0.15">
      <c r="A32" s="2" t="s">
        <v>18</v>
      </c>
      <c r="B32" s="1" t="s">
        <v>32</v>
      </c>
      <c r="C32" s="30">
        <v>240000</v>
      </c>
      <c r="D32" s="30">
        <v>280000</v>
      </c>
      <c r="E32" s="38" t="s">
        <v>71</v>
      </c>
      <c r="G32" s="1"/>
    </row>
    <row r="33" spans="1:7" ht="15" thickBot="1" x14ac:dyDescent="0.2">
      <c r="A33" s="12" t="s">
        <v>20</v>
      </c>
      <c r="B33" s="11" t="s">
        <v>33</v>
      </c>
      <c r="C33" s="32">
        <f>SUM(C31-C32)</f>
        <v>87000</v>
      </c>
      <c r="D33" s="41">
        <f>SUM(D31-D32)</f>
        <v>283000</v>
      </c>
      <c r="E33" s="38" t="s">
        <v>72</v>
      </c>
      <c r="G33" s="1"/>
    </row>
    <row r="34" spans="1:7" ht="15" thickTop="1" x14ac:dyDescent="0.15">
      <c r="F34" s="7"/>
      <c r="G34" s="7"/>
    </row>
    <row r="35" spans="1:7" ht="14.25" customHeight="1" x14ac:dyDescent="0.15">
      <c r="A35" s="6"/>
      <c r="B35" s="22" t="s">
        <v>34</v>
      </c>
      <c r="C35" s="23" t="s">
        <v>5</v>
      </c>
      <c r="D35" s="23" t="s">
        <v>6</v>
      </c>
      <c r="G35" s="1"/>
    </row>
    <row r="36" spans="1:7" ht="14.25" customHeight="1" x14ac:dyDescent="0.15">
      <c r="A36" s="2" t="s">
        <v>16</v>
      </c>
      <c r="B36" s="3" t="s">
        <v>35</v>
      </c>
      <c r="C36" s="28">
        <f>SUM(C37:C41)</f>
        <v>205000</v>
      </c>
      <c r="D36" s="28">
        <f>SUM(D37:D41)</f>
        <v>246000</v>
      </c>
      <c r="G36" s="1"/>
    </row>
    <row r="37" spans="1:7" ht="14.25" customHeight="1" x14ac:dyDescent="0.15">
      <c r="A37" s="2"/>
      <c r="B37" s="4" t="s">
        <v>60</v>
      </c>
      <c r="C37" s="30">
        <v>20000</v>
      </c>
      <c r="D37" s="30">
        <v>24000</v>
      </c>
      <c r="G37" s="1"/>
    </row>
    <row r="38" spans="1:7" ht="14.25" customHeight="1" x14ac:dyDescent="0.15">
      <c r="A38" s="2"/>
      <c r="B38" s="4" t="s">
        <v>36</v>
      </c>
      <c r="C38" s="30">
        <v>40000</v>
      </c>
      <c r="D38" s="30">
        <v>48000</v>
      </c>
      <c r="G38" s="1"/>
    </row>
    <row r="39" spans="1:7" ht="14.25" customHeight="1" x14ac:dyDescent="0.15">
      <c r="A39" s="2"/>
      <c r="B39" s="4" t="s">
        <v>61</v>
      </c>
      <c r="C39" s="30">
        <v>5000</v>
      </c>
      <c r="D39" s="30">
        <v>6000</v>
      </c>
      <c r="G39" s="1"/>
    </row>
    <row r="40" spans="1:7" ht="14.25" customHeight="1" x14ac:dyDescent="0.15">
      <c r="A40" s="2"/>
      <c r="B40" s="4" t="s">
        <v>37</v>
      </c>
      <c r="C40" s="30">
        <v>40000</v>
      </c>
      <c r="D40" s="30">
        <v>48000</v>
      </c>
      <c r="G40" s="1"/>
    </row>
    <row r="41" spans="1:7" ht="14.25" customHeight="1" x14ac:dyDescent="0.15">
      <c r="A41" s="2"/>
      <c r="B41" s="4" t="s">
        <v>38</v>
      </c>
      <c r="C41" s="30">
        <v>100000</v>
      </c>
      <c r="D41" s="30">
        <v>120000</v>
      </c>
      <c r="G41" s="1"/>
    </row>
    <row r="42" spans="1:7" ht="14.25" customHeight="1" x14ac:dyDescent="0.15">
      <c r="A42" s="2"/>
      <c r="B42" s="4"/>
      <c r="C42" s="30"/>
      <c r="D42" s="30"/>
      <c r="G42" s="1"/>
    </row>
    <row r="43" spans="1:7" ht="14.25" customHeight="1" x14ac:dyDescent="0.15">
      <c r="A43" s="2" t="s">
        <v>16</v>
      </c>
      <c r="B43" s="3" t="s">
        <v>39</v>
      </c>
      <c r="C43" s="28">
        <f>SUM(C44-C45)</f>
        <v>-15000</v>
      </c>
      <c r="D43" s="28">
        <f>SUM(D44-D45)</f>
        <v>-18000</v>
      </c>
      <c r="G43" s="1"/>
    </row>
    <row r="44" spans="1:7" ht="14.25" customHeight="1" x14ac:dyDescent="0.15">
      <c r="A44" s="2"/>
      <c r="B44" s="4" t="s">
        <v>40</v>
      </c>
      <c r="C44" s="30">
        <v>35000</v>
      </c>
      <c r="D44" s="30">
        <v>42000</v>
      </c>
      <c r="G44" s="1"/>
    </row>
    <row r="45" spans="1:7" ht="14.25" customHeight="1" x14ac:dyDescent="0.15">
      <c r="A45" s="2"/>
      <c r="B45" s="4" t="s">
        <v>41</v>
      </c>
      <c r="C45" s="30">
        <v>50000</v>
      </c>
      <c r="D45" s="30">
        <v>60000</v>
      </c>
      <c r="G45" s="1"/>
    </row>
    <row r="46" spans="1:7" ht="14.25" customHeight="1" x14ac:dyDescent="0.15">
      <c r="A46" s="2"/>
      <c r="B46" s="4"/>
      <c r="D46" s="7"/>
      <c r="G46" s="1"/>
    </row>
    <row r="47" spans="1:7" ht="14.25" customHeight="1" x14ac:dyDescent="0.15">
      <c r="A47" s="10" t="s">
        <v>16</v>
      </c>
      <c r="B47" s="34" t="s">
        <v>62</v>
      </c>
      <c r="C47" s="28">
        <f>SUM(C48:C49)</f>
        <v>65000</v>
      </c>
      <c r="D47" s="28">
        <f>SUM(D48:D49)</f>
        <v>78000</v>
      </c>
      <c r="G47" s="1"/>
    </row>
    <row r="48" spans="1:7" ht="14.25" customHeight="1" x14ac:dyDescent="0.15">
      <c r="A48" s="2"/>
      <c r="B48" s="4" t="s">
        <v>63</v>
      </c>
      <c r="C48" s="30">
        <v>30000</v>
      </c>
      <c r="D48" s="30">
        <v>36000</v>
      </c>
      <c r="G48" s="1"/>
    </row>
    <row r="49" spans="1:7" ht="14.25" customHeight="1" x14ac:dyDescent="0.15">
      <c r="A49" s="2"/>
      <c r="B49" s="4" t="s">
        <v>64</v>
      </c>
      <c r="C49" s="30">
        <v>35000</v>
      </c>
      <c r="D49" s="30">
        <v>42000</v>
      </c>
      <c r="G49" s="1"/>
    </row>
    <row r="50" spans="1:7" ht="15" thickBot="1" x14ac:dyDescent="0.2">
      <c r="A50" s="12" t="s">
        <v>20</v>
      </c>
      <c r="B50" s="11" t="s">
        <v>42</v>
      </c>
      <c r="C50" s="32">
        <f>SUM(C36,C43,C47)</f>
        <v>255000</v>
      </c>
      <c r="D50" s="32">
        <f>SUM(D36,D43,D47)</f>
        <v>306000</v>
      </c>
    </row>
    <row r="51" spans="1:7" ht="15" thickTop="1" x14ac:dyDescent="0.15">
      <c r="A51" s="2"/>
      <c r="B51" s="3"/>
      <c r="C51" s="21"/>
      <c r="D51" s="21"/>
    </row>
    <row r="52" spans="1:7" x14ac:dyDescent="0.15">
      <c r="A52" s="6"/>
      <c r="B52" s="22" t="s">
        <v>43</v>
      </c>
      <c r="C52" s="23" t="s">
        <v>5</v>
      </c>
      <c r="D52" s="23" t="s">
        <v>6</v>
      </c>
    </row>
    <row r="53" spans="1:7" x14ac:dyDescent="0.15">
      <c r="A53" s="2" t="s">
        <v>16</v>
      </c>
      <c r="B53" s="3" t="s">
        <v>44</v>
      </c>
      <c r="C53" s="28">
        <f>SUM(C54:C58)</f>
        <v>176000</v>
      </c>
      <c r="D53" s="28">
        <f>SUM(D54:D58)</f>
        <v>234000</v>
      </c>
    </row>
    <row r="54" spans="1:7" x14ac:dyDescent="0.15">
      <c r="A54" s="2"/>
      <c r="B54" s="4" t="s">
        <v>45</v>
      </c>
      <c r="C54" s="30">
        <v>150000</v>
      </c>
      <c r="D54" s="30">
        <v>180000</v>
      </c>
    </row>
    <row r="55" spans="1:7" x14ac:dyDescent="0.15">
      <c r="B55" s="4" t="s">
        <v>65</v>
      </c>
      <c r="C55" s="7">
        <v>0</v>
      </c>
      <c r="D55" s="7">
        <v>0</v>
      </c>
    </row>
    <row r="56" spans="1:7" x14ac:dyDescent="0.15">
      <c r="A56" s="2"/>
      <c r="B56" s="4" t="s">
        <v>47</v>
      </c>
      <c r="C56" s="30">
        <v>-110000</v>
      </c>
      <c r="D56" s="30">
        <v>-120000</v>
      </c>
    </row>
    <row r="57" spans="1:7" x14ac:dyDescent="0.15">
      <c r="A57" s="2"/>
      <c r="B57" s="4" t="s">
        <v>66</v>
      </c>
      <c r="C57" s="30">
        <v>110000</v>
      </c>
      <c r="D57" s="30">
        <v>140000</v>
      </c>
    </row>
    <row r="58" spans="1:7" x14ac:dyDescent="0.15">
      <c r="A58" s="2"/>
      <c r="B58" s="4" t="s">
        <v>46</v>
      </c>
      <c r="C58" s="30">
        <v>26000</v>
      </c>
      <c r="D58" s="30">
        <v>34000</v>
      </c>
    </row>
    <row r="59" spans="1:7" x14ac:dyDescent="0.15">
      <c r="A59" s="2"/>
    </row>
    <row r="60" spans="1:7" x14ac:dyDescent="0.15">
      <c r="A60" s="2" t="s">
        <v>16</v>
      </c>
      <c r="B60" s="3" t="s">
        <v>48</v>
      </c>
      <c r="C60" s="28">
        <v>25000</v>
      </c>
      <c r="D60" s="13">
        <v>0</v>
      </c>
    </row>
    <row r="61" spans="1:7" x14ac:dyDescent="0.15">
      <c r="B61" s="4" t="s">
        <v>67</v>
      </c>
      <c r="C61" s="37">
        <v>0</v>
      </c>
      <c r="D61" s="35">
        <v>0</v>
      </c>
    </row>
    <row r="62" spans="1:7" x14ac:dyDescent="0.15">
      <c r="A62" s="2"/>
      <c r="B62" s="4" t="s">
        <v>68</v>
      </c>
      <c r="C62" s="35">
        <v>0</v>
      </c>
      <c r="D62" s="35">
        <v>0</v>
      </c>
    </row>
    <row r="63" spans="1:7" x14ac:dyDescent="0.15">
      <c r="A63" s="2"/>
      <c r="B63" s="4" t="s">
        <v>49</v>
      </c>
      <c r="C63" s="36">
        <v>25000</v>
      </c>
      <c r="D63" s="35">
        <v>0</v>
      </c>
      <c r="E63" s="38" t="s">
        <v>69</v>
      </c>
    </row>
    <row r="65" spans="1:6" x14ac:dyDescent="0.15">
      <c r="A65" s="2" t="s">
        <v>16</v>
      </c>
      <c r="B65" s="3" t="s">
        <v>50</v>
      </c>
      <c r="C65" s="13">
        <f>SUM(C66:C68)</f>
        <v>54000</v>
      </c>
      <c r="D65" s="13">
        <f>SUM(D66:D68)</f>
        <v>72000</v>
      </c>
    </row>
    <row r="66" spans="1:6" x14ac:dyDescent="0.15">
      <c r="A66" s="2"/>
      <c r="B66" s="4" t="s">
        <v>51</v>
      </c>
      <c r="C66" s="36">
        <v>25000</v>
      </c>
      <c r="D66" s="36">
        <v>36000</v>
      </c>
    </row>
    <row r="67" spans="1:6" x14ac:dyDescent="0.15">
      <c r="A67" s="2"/>
      <c r="B67" s="4" t="s">
        <v>52</v>
      </c>
      <c r="C67" s="30">
        <v>14500</v>
      </c>
      <c r="D67" s="30">
        <v>18000</v>
      </c>
    </row>
    <row r="68" spans="1:6" x14ac:dyDescent="0.15">
      <c r="A68" s="2"/>
      <c r="B68" s="4" t="s">
        <v>53</v>
      </c>
      <c r="C68" s="30">
        <v>14500</v>
      </c>
      <c r="D68" s="30">
        <v>18000</v>
      </c>
      <c r="E68" s="7"/>
      <c r="F68" s="7"/>
    </row>
    <row r="69" spans="1:6" ht="15" thickBot="1" x14ac:dyDescent="0.2">
      <c r="A69" s="12" t="s">
        <v>20</v>
      </c>
      <c r="B69" s="11" t="s">
        <v>54</v>
      </c>
      <c r="C69" s="32">
        <f>SUM(C53,C60,C65)</f>
        <v>255000</v>
      </c>
      <c r="D69" s="32">
        <f>SUM(D53,D60,D65)</f>
        <v>306000</v>
      </c>
    </row>
    <row r="70" spans="1:6" ht="15" thickTop="1" x14ac:dyDescent="0.15"/>
    <row r="71" spans="1:6" x14ac:dyDescent="0.15">
      <c r="A71" s="2" t="s">
        <v>16</v>
      </c>
      <c r="B71" s="1" t="s">
        <v>35</v>
      </c>
      <c r="C71" s="30">
        <v>205000</v>
      </c>
      <c r="D71" s="30">
        <v>246000</v>
      </c>
    </row>
    <row r="72" spans="1:6" x14ac:dyDescent="0.15">
      <c r="A72" s="2" t="s">
        <v>18</v>
      </c>
      <c r="B72" s="1" t="s">
        <v>44</v>
      </c>
      <c r="C72" s="30">
        <v>176000</v>
      </c>
      <c r="D72" s="30">
        <v>234000</v>
      </c>
    </row>
    <row r="73" spans="1:6" x14ac:dyDescent="0.15">
      <c r="A73" s="10" t="s">
        <v>20</v>
      </c>
      <c r="B73" s="3" t="s">
        <v>2</v>
      </c>
      <c r="C73" s="28">
        <f>SUM(C71-C72)</f>
        <v>29000</v>
      </c>
      <c r="D73" s="28">
        <f>SUM(D71-D72)</f>
        <v>12000</v>
      </c>
    </row>
    <row r="74" spans="1:6" x14ac:dyDescent="0.15">
      <c r="A74" s="2" t="s">
        <v>16</v>
      </c>
      <c r="B74" s="1" t="s">
        <v>39</v>
      </c>
      <c r="C74" s="30">
        <v>35000</v>
      </c>
      <c r="D74" s="30">
        <v>42000</v>
      </c>
    </row>
    <row r="75" spans="1:6" x14ac:dyDescent="0.15">
      <c r="A75" s="10" t="s">
        <v>20</v>
      </c>
      <c r="B75" s="3" t="s">
        <v>55</v>
      </c>
      <c r="C75" s="28">
        <f>SUM(C73:C74)</f>
        <v>64000</v>
      </c>
      <c r="D75" s="28">
        <f>SUM(D73:D74)</f>
        <v>54000</v>
      </c>
    </row>
    <row r="76" spans="1:6" x14ac:dyDescent="0.15">
      <c r="A76" s="2" t="s">
        <v>18</v>
      </c>
      <c r="B76" s="1" t="s">
        <v>56</v>
      </c>
      <c r="C76" s="30">
        <v>25000</v>
      </c>
      <c r="D76" s="30">
        <v>36000</v>
      </c>
    </row>
    <row r="77" spans="1:6" x14ac:dyDescent="0.15">
      <c r="A77" s="9" t="s">
        <v>20</v>
      </c>
      <c r="B77" s="3" t="s">
        <v>3</v>
      </c>
      <c r="C77" s="28">
        <f>SUM(C75-C76)</f>
        <v>39000</v>
      </c>
      <c r="D77" s="28">
        <f>SUM(D75-D76)</f>
        <v>18000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Bilancio Previsionale</vt:lpstr>
      <vt:lpstr>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Microsoft Office User</cp:lastModifiedBy>
  <cp:revision/>
  <dcterms:created xsi:type="dcterms:W3CDTF">2010-08-24T13:59:29Z</dcterms:created>
  <dcterms:modified xsi:type="dcterms:W3CDTF">2022-01-25T15:35:42Z</dcterms:modified>
  <cp:category/>
  <cp:contentStatus/>
</cp:coreProperties>
</file>